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superiorcharterss-my.sharepoint.com/personal/jfernandez_superiorcharterschoolservices_com/Documents/Desktop/AcadeMir Charter School Inc/VPK/VPK 2025-2026/"/>
    </mc:Choice>
  </mc:AlternateContent>
  <xr:revisionPtr revIDLastSave="147" documentId="14_{08744F07-7864-4855-AC53-C422569AF568}" xr6:coauthVersionLast="47" xr6:coauthVersionMax="47" xr10:uidLastSave="{ED13AC19-0DA5-4F98-8827-C46EC0C4167B}"/>
  <bookViews>
    <workbookView xWindow="-110" yWindow="-110" windowWidth="19420" windowHeight="10300" xr2:uid="{00000000-000D-0000-FFFF-FFFF00000000}"/>
  </bookViews>
  <sheets>
    <sheet name="AcademicYear" sheetId="2" r:id="rId1"/>
  </sheets>
  <definedNames>
    <definedName name="month">AcademicYear!$E$4</definedName>
    <definedName name="monthNames">{"January","February","March","April","May","June","July","August","September","October","November","December"}</definedName>
    <definedName name="_xlnm.Print_Area" localSheetId="0">AcademicYear!$A$6:$AJ$43</definedName>
    <definedName name="startday">AcademicYear!$I$4</definedName>
    <definedName name="valuevx">42.314159</definedName>
    <definedName name="vertex42_copyright" hidden="1">"© 2007-2018 Vertex42 LLC"</definedName>
    <definedName name="vertex42_id" hidden="1">"academic-year-calendar.xlsx"</definedName>
    <definedName name="vertex42_title" hidden="1">"Academic Year Calendar"</definedName>
    <definedName name="WeekDay">{1,2,3,4,5,6,7}</definedName>
    <definedName name="weekDayNames">{"Su","M","Tu","W","Th","F","Sa"}</definedName>
    <definedName name="WeekNo">{1;2;3;4;5;6}</definedName>
    <definedName name="year">AcademicYear!$A$4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7" i="2" l="1"/>
  <c r="AD37" i="2"/>
  <c r="AC37" i="2"/>
  <c r="AB37" i="2"/>
  <c r="AA37" i="2"/>
  <c r="Z37" i="2"/>
  <c r="Y37" i="2"/>
  <c r="W37" i="2"/>
  <c r="V37" i="2"/>
  <c r="U37" i="2"/>
  <c r="T37" i="2"/>
  <c r="S37" i="2"/>
  <c r="R37" i="2"/>
  <c r="Q37" i="2"/>
  <c r="O37" i="2"/>
  <c r="N37" i="2"/>
  <c r="M37" i="2"/>
  <c r="L37" i="2"/>
  <c r="K37" i="2"/>
  <c r="J37" i="2"/>
  <c r="I37" i="2"/>
  <c r="G37" i="2"/>
  <c r="F37" i="2"/>
  <c r="E37" i="2"/>
  <c r="D37" i="2"/>
  <c r="C37" i="2"/>
  <c r="B37" i="2"/>
  <c r="A37" i="2"/>
  <c r="G28" i="2"/>
  <c r="F28" i="2"/>
  <c r="E28" i="2"/>
  <c r="D28" i="2"/>
  <c r="C28" i="2"/>
  <c r="B28" i="2"/>
  <c r="A28" i="2"/>
  <c r="O28" i="2"/>
  <c r="N28" i="2"/>
  <c r="M28" i="2"/>
  <c r="L28" i="2"/>
  <c r="K28" i="2"/>
  <c r="J28" i="2"/>
  <c r="I28" i="2"/>
  <c r="W28" i="2"/>
  <c r="V28" i="2"/>
  <c r="U28" i="2"/>
  <c r="T28" i="2"/>
  <c r="S28" i="2"/>
  <c r="R28" i="2"/>
  <c r="Q28" i="2"/>
  <c r="AE28" i="2"/>
  <c r="AD28" i="2"/>
  <c r="AC28" i="2"/>
  <c r="AB28" i="2"/>
  <c r="AA28" i="2"/>
  <c r="Z28" i="2"/>
  <c r="Y28" i="2"/>
  <c r="AE9" i="2"/>
  <c r="AD9" i="2"/>
  <c r="AC9" i="2"/>
  <c r="AB9" i="2"/>
  <c r="AA9" i="2"/>
  <c r="Z9" i="2"/>
  <c r="Y9" i="2"/>
  <c r="AE19" i="2"/>
  <c r="AD19" i="2"/>
  <c r="AC19" i="2"/>
  <c r="AB19" i="2"/>
  <c r="AA19" i="2"/>
  <c r="Z19" i="2"/>
  <c r="Y19" i="2"/>
  <c r="W19" i="2"/>
  <c r="V19" i="2"/>
  <c r="U19" i="2"/>
  <c r="T19" i="2"/>
  <c r="S19" i="2"/>
  <c r="R19" i="2"/>
  <c r="Q19" i="2"/>
  <c r="O19" i="2"/>
  <c r="N19" i="2"/>
  <c r="M19" i="2"/>
  <c r="L19" i="2"/>
  <c r="K19" i="2"/>
  <c r="J19" i="2"/>
  <c r="I19" i="2"/>
  <c r="G19" i="2"/>
  <c r="F19" i="2"/>
  <c r="E19" i="2"/>
  <c r="D19" i="2"/>
  <c r="C19" i="2"/>
  <c r="B19" i="2"/>
  <c r="A19" i="2"/>
  <c r="A9" i="2"/>
  <c r="A8" i="2"/>
  <c r="A10" i="2" s="1"/>
  <c r="B10" i="2" s="1"/>
  <c r="C10" i="2" s="1"/>
  <c r="D10" i="2" s="1"/>
  <c r="E10" i="2" s="1"/>
  <c r="F10" i="2" s="1"/>
  <c r="G10" i="2" s="1"/>
  <c r="A11" i="2" s="1"/>
  <c r="B11" i="2" s="1"/>
  <c r="C11" i="2" s="1"/>
  <c r="D11" i="2" s="1"/>
  <c r="E11" i="2" s="1"/>
  <c r="F11" i="2" s="1"/>
  <c r="G11" i="2" s="1"/>
  <c r="A12" i="2" s="1"/>
  <c r="B12" i="2" s="1"/>
  <c r="C12" i="2" s="1"/>
  <c r="D12" i="2" s="1"/>
  <c r="E12" i="2" s="1"/>
  <c r="F12" i="2" s="1"/>
  <c r="G12" i="2" s="1"/>
  <c r="A13" i="2" s="1"/>
  <c r="B13" i="2" s="1"/>
  <c r="C13" i="2" s="1"/>
  <c r="D13" i="2" s="1"/>
  <c r="E13" i="2" s="1"/>
  <c r="F13" i="2" s="1"/>
  <c r="G13" i="2" s="1"/>
  <c r="A15" i="2" s="1"/>
  <c r="B15" i="2" s="1"/>
  <c r="C15" i="2" s="1"/>
  <c r="D15" i="2" s="1"/>
  <c r="E15" i="2" s="1"/>
  <c r="F15" i="2" s="1"/>
  <c r="G15" i="2" s="1"/>
  <c r="A16" i="2" s="1"/>
  <c r="B16" i="2" s="1"/>
  <c r="C16" i="2" s="1"/>
  <c r="D16" i="2" s="1"/>
  <c r="E16" i="2" s="1"/>
  <c r="F16" i="2" s="1"/>
  <c r="G16" i="2" s="1"/>
  <c r="G9" i="2"/>
  <c r="F9" i="2"/>
  <c r="E9" i="2"/>
  <c r="D9" i="2"/>
  <c r="C9" i="2"/>
  <c r="B9" i="2"/>
  <c r="Y8" i="2" l="1"/>
  <c r="A18" i="2" l="1"/>
  <c r="Y10" i="2"/>
  <c r="Z10" i="2" s="1"/>
  <c r="AA10" i="2" s="1"/>
  <c r="AB10" i="2" s="1"/>
  <c r="AC10" i="2" s="1"/>
  <c r="AD10" i="2" s="1"/>
  <c r="AE10" i="2" s="1"/>
  <c r="Y11" i="2" s="1"/>
  <c r="Z11" i="2" s="1"/>
  <c r="AA11" i="2" s="1"/>
  <c r="AB11" i="2" s="1"/>
  <c r="AC11" i="2" s="1"/>
  <c r="AD11" i="2" s="1"/>
  <c r="AE11" i="2" s="1"/>
  <c r="Y12" i="2" s="1"/>
  <c r="Z12" i="2" s="1"/>
  <c r="AA12" i="2" s="1"/>
  <c r="AB12" i="2" s="1"/>
  <c r="AD12" i="2" s="1"/>
  <c r="AE12" i="2" s="1"/>
  <c r="Y13" i="2" s="1"/>
  <c r="Z13" i="2" s="1"/>
  <c r="AA13" i="2" l="1"/>
  <c r="AB13" i="2" s="1"/>
  <c r="AC13" i="2" s="1"/>
  <c r="AD13" i="2" s="1"/>
  <c r="AE13" i="2" s="1"/>
  <c r="Y15" i="2" s="1"/>
  <c r="Z15" i="2" s="1"/>
  <c r="AA15" i="2" s="1"/>
  <c r="AB15" i="2" s="1"/>
  <c r="AC15" i="2" s="1"/>
  <c r="AD15" i="2" s="1"/>
  <c r="AE15" i="2" s="1"/>
  <c r="Y16" i="2" s="1"/>
  <c r="Z16" i="2" s="1"/>
  <c r="AA16" i="2" s="1"/>
  <c r="AB16" i="2" s="1"/>
  <c r="AC16" i="2" s="1"/>
  <c r="AD16" i="2" s="1"/>
  <c r="AE16" i="2" s="1"/>
  <c r="I18" i="2"/>
  <c r="A20" i="2"/>
  <c r="B20" i="2" s="1"/>
  <c r="C20" i="2" l="1"/>
  <c r="D20" i="2" s="1"/>
  <c r="E20" i="2" s="1"/>
  <c r="F20" i="2" s="1"/>
  <c r="G20" i="2" s="1"/>
  <c r="A21" i="2" s="1"/>
  <c r="B21" i="2" s="1"/>
  <c r="C21" i="2" s="1"/>
  <c r="D21" i="2" s="1"/>
  <c r="E21" i="2" s="1"/>
  <c r="F21" i="2" s="1"/>
  <c r="G21" i="2" s="1"/>
  <c r="A22" i="2" s="1"/>
  <c r="C22" i="2" s="1"/>
  <c r="D22" i="2" s="1"/>
  <c r="E22" i="2" s="1"/>
  <c r="F22" i="2" s="1"/>
  <c r="G22" i="2" s="1"/>
  <c r="A23" i="2" s="1"/>
  <c r="B23" i="2" s="1"/>
  <c r="C23" i="2" s="1"/>
  <c r="D23" i="2" s="1"/>
  <c r="E23" i="2" s="1"/>
  <c r="F23" i="2" s="1"/>
  <c r="G23" i="2" s="1"/>
  <c r="A24" i="2" s="1"/>
  <c r="B24" i="2" s="1"/>
  <c r="C24" i="2" s="1"/>
  <c r="D24" i="2" s="1"/>
  <c r="E24" i="2" s="1"/>
  <c r="F24" i="2" s="1"/>
  <c r="G24" i="2" s="1"/>
  <c r="A25" i="2" s="1"/>
  <c r="B25" i="2" s="1"/>
  <c r="C25" i="2" s="1"/>
  <c r="D25" i="2" s="1"/>
  <c r="E25" i="2" s="1"/>
  <c r="F25" i="2" s="1"/>
  <c r="G25" i="2" s="1"/>
  <c r="Q18" i="2"/>
  <c r="I20" i="2"/>
  <c r="J20" i="2" s="1"/>
  <c r="K20" i="2" s="1"/>
  <c r="L20" i="2" s="1"/>
  <c r="M20" i="2" s="1"/>
  <c r="N20" i="2" s="1"/>
  <c r="O20" i="2" s="1"/>
  <c r="I21" i="2" s="1"/>
  <c r="J21" i="2" s="1"/>
  <c r="K21" i="2" s="1"/>
  <c r="L21" i="2" s="1"/>
  <c r="M21" i="2" s="1"/>
  <c r="N21" i="2" s="1"/>
  <c r="O21" i="2" s="1"/>
  <c r="I22" i="2" s="1"/>
  <c r="J22" i="2" s="1"/>
  <c r="K22" i="2" s="1"/>
  <c r="L22" i="2" s="1"/>
  <c r="M22" i="2" s="1"/>
  <c r="N22" i="2" s="1"/>
  <c r="O22" i="2" s="1"/>
  <c r="I23" i="2" s="1"/>
  <c r="J23" i="2" s="1"/>
  <c r="K23" i="2" s="1"/>
  <c r="L23" i="2" s="1"/>
  <c r="M23" i="2" s="1"/>
  <c r="N23" i="2" s="1"/>
  <c r="O23" i="2" s="1"/>
  <c r="I24" i="2" s="1"/>
  <c r="J24" i="2" s="1"/>
  <c r="K24" i="2" s="1"/>
  <c r="L24" i="2" s="1"/>
  <c r="M24" i="2" s="1"/>
  <c r="N24" i="2" s="1"/>
  <c r="O24" i="2" s="1"/>
  <c r="I25" i="2" s="1"/>
  <c r="J25" i="2" s="1"/>
  <c r="K25" i="2" s="1"/>
  <c r="L25" i="2" s="1"/>
  <c r="M25" i="2" s="1"/>
  <c r="N25" i="2" s="1"/>
  <c r="O25" i="2" s="1"/>
  <c r="Y18" i="2" l="1"/>
  <c r="Q20" i="2"/>
  <c r="R20" i="2" s="1"/>
  <c r="S20" i="2" s="1"/>
  <c r="T20" i="2" s="1"/>
  <c r="U20" i="2" s="1"/>
  <c r="V20" i="2" s="1"/>
  <c r="W20" i="2" s="1"/>
  <c r="Q21" i="2" s="1"/>
  <c r="R21" i="2" s="1"/>
  <c r="S21" i="2" s="1"/>
  <c r="T21" i="2" s="1"/>
  <c r="U21" i="2" s="1"/>
  <c r="V21" i="2" s="1"/>
  <c r="W21" i="2" s="1"/>
  <c r="Q22" i="2" s="1"/>
  <c r="R22" i="2" s="1"/>
  <c r="S22" i="2" s="1"/>
  <c r="T22" i="2" s="1"/>
  <c r="U22" i="2" s="1"/>
  <c r="V22" i="2" s="1"/>
  <c r="W22" i="2" s="1"/>
  <c r="Q23" i="2" s="1"/>
  <c r="R23" i="2" s="1"/>
  <c r="S23" i="2" s="1"/>
  <c r="T23" i="2" s="1"/>
  <c r="U23" i="2" s="1"/>
  <c r="V23" i="2" s="1"/>
  <c r="W23" i="2" s="1"/>
  <c r="Q24" i="2" s="1"/>
  <c r="R24" i="2" s="1"/>
  <c r="S24" i="2" s="1"/>
  <c r="T24" i="2" s="1"/>
  <c r="U24" i="2" s="1"/>
  <c r="V24" i="2" s="1"/>
  <c r="W24" i="2" s="1"/>
  <c r="Q25" i="2" s="1"/>
  <c r="R25" i="2" s="1"/>
  <c r="S25" i="2" s="1"/>
  <c r="T25" i="2" s="1"/>
  <c r="U25" i="2" s="1"/>
  <c r="V25" i="2" s="1"/>
  <c r="W25" i="2" s="1"/>
  <c r="A27" i="2" l="1"/>
  <c r="Y20" i="2"/>
  <c r="Z20" i="2" s="1"/>
  <c r="AA20" i="2" s="1"/>
  <c r="AB20" i="2" s="1"/>
  <c r="AC20" i="2" s="1"/>
  <c r="AD20" i="2" s="1"/>
  <c r="AE20" i="2" s="1"/>
  <c r="Y21" i="2" s="1"/>
  <c r="Z21" i="2" s="1"/>
  <c r="AA21" i="2" s="1"/>
  <c r="AB21" i="2" s="1"/>
  <c r="AC21" i="2" s="1"/>
  <c r="AD21" i="2" s="1"/>
  <c r="AE21" i="2" s="1"/>
  <c r="Y22" i="2" s="1"/>
  <c r="Z22" i="2" s="1"/>
  <c r="AA22" i="2" s="1"/>
  <c r="AB22" i="2" s="1"/>
  <c r="AC22" i="2" s="1"/>
  <c r="AD22" i="2" s="1"/>
  <c r="AE22" i="2" s="1"/>
  <c r="Y23" i="2" s="1"/>
  <c r="Z23" i="2" s="1"/>
  <c r="AA23" i="2" s="1"/>
  <c r="AB23" i="2" s="1"/>
  <c r="AC23" i="2" s="1"/>
  <c r="AD23" i="2" s="1"/>
  <c r="AE23" i="2" s="1"/>
  <c r="Y24" i="2" s="1"/>
  <c r="Z24" i="2" s="1"/>
  <c r="AA24" i="2" s="1"/>
  <c r="AB24" i="2" s="1"/>
  <c r="AC24" i="2" s="1"/>
  <c r="AD24" i="2" s="1"/>
  <c r="AE24" i="2" s="1"/>
  <c r="Y25" i="2" s="1"/>
  <c r="Z25" i="2" s="1"/>
  <c r="AA25" i="2" s="1"/>
  <c r="AB25" i="2" s="1"/>
  <c r="AC25" i="2" s="1"/>
  <c r="AD25" i="2" s="1"/>
  <c r="AE25" i="2" s="1"/>
  <c r="I27" i="2" l="1"/>
  <c r="A29" i="2"/>
  <c r="B29" i="2" s="1"/>
  <c r="C29" i="2" s="1"/>
  <c r="D29" i="2" s="1"/>
  <c r="E29" i="2" s="1"/>
  <c r="F29" i="2" s="1"/>
  <c r="G29" i="2" s="1"/>
  <c r="A30" i="2" s="1"/>
  <c r="B30" i="2" s="1"/>
  <c r="C30" i="2" s="1"/>
  <c r="D30" i="2" s="1"/>
  <c r="E30" i="2" s="1"/>
  <c r="F30" i="2" s="1"/>
  <c r="G30" i="2" s="1"/>
  <c r="A31" i="2" s="1"/>
  <c r="B31" i="2" s="1"/>
  <c r="C31" i="2" s="1"/>
  <c r="D31" i="2" s="1"/>
  <c r="E31" i="2" s="1"/>
  <c r="F31" i="2" s="1"/>
  <c r="G31" i="2" s="1"/>
  <c r="A32" i="2" s="1"/>
  <c r="B32" i="2" s="1"/>
  <c r="C32" i="2" s="1"/>
  <c r="D32" i="2" s="1"/>
  <c r="E32" i="2" s="1"/>
  <c r="F32" i="2" s="1"/>
  <c r="G32" i="2" s="1"/>
  <c r="A33" i="2" s="1"/>
  <c r="B33" i="2" s="1"/>
  <c r="C33" i="2" s="1"/>
  <c r="D33" i="2" s="1"/>
  <c r="E33" i="2" s="1"/>
  <c r="F33" i="2" s="1"/>
  <c r="G33" i="2" s="1"/>
  <c r="A34" i="2" s="1"/>
  <c r="B34" i="2" s="1"/>
  <c r="C34" i="2" s="1"/>
  <c r="D34" i="2" s="1"/>
  <c r="E34" i="2" s="1"/>
  <c r="F34" i="2" s="1"/>
  <c r="G34" i="2" s="1"/>
  <c r="Q27" i="2" l="1"/>
  <c r="I29" i="2"/>
  <c r="J29" i="2" s="1"/>
  <c r="K29" i="2" s="1"/>
  <c r="L29" i="2" s="1"/>
  <c r="M29" i="2" s="1"/>
  <c r="N29" i="2" s="1"/>
  <c r="O29" i="2" s="1"/>
  <c r="I30" i="2" s="1"/>
  <c r="J30" i="2" s="1"/>
  <c r="K30" i="2" s="1"/>
  <c r="L30" i="2" s="1"/>
  <c r="M30" i="2" s="1"/>
  <c r="N30" i="2" s="1"/>
  <c r="O30" i="2" s="1"/>
  <c r="I31" i="2" s="1"/>
  <c r="J31" i="2" s="1"/>
  <c r="K31" i="2" s="1"/>
  <c r="L31" i="2" s="1"/>
  <c r="M31" i="2" s="1"/>
  <c r="N31" i="2" s="1"/>
  <c r="O31" i="2" s="1"/>
  <c r="I32" i="2" s="1"/>
  <c r="J32" i="2" s="1"/>
  <c r="K32" i="2" s="1"/>
  <c r="L32" i="2" s="1"/>
  <c r="M32" i="2" s="1"/>
  <c r="N32" i="2" s="1"/>
  <c r="O32" i="2" s="1"/>
  <c r="I33" i="2" s="1"/>
  <c r="J33" i="2" s="1"/>
  <c r="K33" i="2" s="1"/>
  <c r="L33" i="2" s="1"/>
  <c r="M33" i="2" s="1"/>
  <c r="N33" i="2" s="1"/>
  <c r="O33" i="2" s="1"/>
  <c r="I34" i="2" s="1"/>
  <c r="J34" i="2" s="1"/>
  <c r="K34" i="2" s="1"/>
  <c r="L34" i="2" s="1"/>
  <c r="M34" i="2" s="1"/>
  <c r="N34" i="2" s="1"/>
  <c r="O34" i="2" s="1"/>
  <c r="Q29" i="2" l="1"/>
  <c r="R29" i="2" s="1"/>
  <c r="S29" i="2" s="1"/>
  <c r="T29" i="2" s="1"/>
  <c r="U29" i="2" s="1"/>
  <c r="V29" i="2" s="1"/>
  <c r="W29" i="2" s="1"/>
  <c r="Q30" i="2" s="1"/>
  <c r="R30" i="2" s="1"/>
  <c r="S30" i="2" s="1"/>
  <c r="T30" i="2" s="1"/>
  <c r="U30" i="2" s="1"/>
  <c r="V30" i="2" s="1"/>
  <c r="W30" i="2" s="1"/>
  <c r="Q31" i="2" s="1"/>
  <c r="R31" i="2" s="1"/>
  <c r="S31" i="2" s="1"/>
  <c r="T31" i="2" s="1"/>
  <c r="U31" i="2" s="1"/>
  <c r="W31" i="2" s="1"/>
  <c r="Q32" i="2" s="1"/>
  <c r="R32" i="2" s="1"/>
  <c r="S32" i="2" s="1"/>
  <c r="T32" i="2" s="1"/>
  <c r="U32" i="2" s="1"/>
  <c r="V32" i="2" s="1"/>
  <c r="W32" i="2" s="1"/>
  <c r="Q33" i="2" s="1"/>
  <c r="R33" i="2" s="1"/>
  <c r="S33" i="2" s="1"/>
  <c r="T33" i="2" s="1"/>
  <c r="U33" i="2" s="1"/>
  <c r="V33" i="2" s="1"/>
  <c r="W33" i="2" s="1"/>
  <c r="Q34" i="2" s="1"/>
  <c r="R34" i="2" s="1"/>
  <c r="S34" i="2" s="1"/>
  <c r="T34" i="2" s="1"/>
  <c r="U34" i="2" s="1"/>
  <c r="V34" i="2" s="1"/>
  <c r="W34" i="2" s="1"/>
  <c r="Y27" i="2"/>
  <c r="Y29" i="2" l="1"/>
  <c r="Z29" i="2" s="1"/>
  <c r="AA29" i="2" s="1"/>
  <c r="AB29" i="2" s="1"/>
  <c r="AC29" i="2" s="1"/>
  <c r="Y30" i="2" s="1"/>
  <c r="Z30" i="2" s="1"/>
  <c r="AA30" i="2" s="1"/>
  <c r="AB30" i="2" s="1"/>
  <c r="AC30" i="2" s="1"/>
  <c r="AD30" i="2" s="1"/>
  <c r="AE30" i="2" s="1"/>
  <c r="Y31" i="2" s="1"/>
  <c r="Z31" i="2" s="1"/>
  <c r="AA31" i="2" s="1"/>
  <c r="AB31" i="2" s="1"/>
  <c r="AC31" i="2" s="1"/>
  <c r="AD31" i="2" s="1"/>
  <c r="AE31" i="2" s="1"/>
  <c r="Y32" i="2" s="1"/>
  <c r="Z32" i="2" s="1"/>
  <c r="AA32" i="2" s="1"/>
  <c r="AB32" i="2" s="1"/>
  <c r="AC32" i="2" s="1"/>
  <c r="AD32" i="2" s="1"/>
  <c r="AE32" i="2" s="1"/>
  <c r="Y33" i="2" s="1"/>
  <c r="Z33" i="2" s="1"/>
  <c r="AA33" i="2" s="1"/>
  <c r="AB33" i="2" s="1"/>
  <c r="AC33" i="2" s="1"/>
  <c r="AD33" i="2" s="1"/>
  <c r="AE33" i="2" s="1"/>
  <c r="Y34" i="2" s="1"/>
  <c r="Z34" i="2" s="1"/>
  <c r="AA34" i="2" s="1"/>
  <c r="AB34" i="2" s="1"/>
  <c r="AC34" i="2" s="1"/>
  <c r="AD34" i="2" s="1"/>
  <c r="AE34" i="2" s="1"/>
  <c r="A36" i="2"/>
  <c r="A38" i="2" l="1"/>
  <c r="B38" i="2" s="1"/>
  <c r="C38" i="2" s="1"/>
  <c r="D38" i="2" s="1"/>
  <c r="E38" i="2" s="1"/>
  <c r="F38" i="2" s="1"/>
  <c r="G38" i="2" s="1"/>
  <c r="A39" i="2" s="1"/>
  <c r="B39" i="2" s="1"/>
  <c r="C39" i="2" s="1"/>
  <c r="D39" i="2" s="1"/>
  <c r="E39" i="2" s="1"/>
  <c r="F39" i="2" s="1"/>
  <c r="G39" i="2" s="1"/>
  <c r="A40" i="2" s="1"/>
  <c r="B40" i="2" s="1"/>
  <c r="C40" i="2" s="1"/>
  <c r="D40" i="2" s="1"/>
  <c r="E40" i="2" s="1"/>
  <c r="F40" i="2" s="1"/>
  <c r="G40" i="2" s="1"/>
  <c r="A41" i="2" s="1"/>
  <c r="B41" i="2" s="1"/>
  <c r="C41" i="2" s="1"/>
  <c r="D41" i="2" s="1"/>
  <c r="E41" i="2" s="1"/>
  <c r="F41" i="2" s="1"/>
  <c r="G41" i="2" s="1"/>
  <c r="A42" i="2" s="1"/>
  <c r="B42" i="2" s="1"/>
  <c r="C42" i="2" s="1"/>
  <c r="D42" i="2" s="1"/>
  <c r="E42" i="2" s="1"/>
  <c r="F42" i="2" s="1"/>
  <c r="G42" i="2" s="1"/>
  <c r="A43" i="2" s="1"/>
  <c r="B43" i="2" s="1"/>
  <c r="C43" i="2" s="1"/>
  <c r="D43" i="2" s="1"/>
  <c r="E43" i="2" s="1"/>
  <c r="F43" i="2" s="1"/>
  <c r="G43" i="2" s="1"/>
  <c r="I36" i="2"/>
  <c r="I38" i="2" l="1"/>
  <c r="J38" i="2" s="1"/>
  <c r="K38" i="2" s="1"/>
  <c r="L38" i="2" s="1"/>
  <c r="M38" i="2" s="1"/>
  <c r="N38" i="2" s="1"/>
  <c r="O38" i="2" s="1"/>
  <c r="I39" i="2" s="1"/>
  <c r="J39" i="2" s="1"/>
  <c r="K39" i="2" s="1"/>
  <c r="L39" i="2" s="1"/>
  <c r="N39" i="2" s="1"/>
  <c r="O39" i="2" s="1"/>
  <c r="I40" i="2" s="1"/>
  <c r="J40" i="2" s="1"/>
  <c r="K40" i="2" s="1"/>
  <c r="L40" i="2" s="1"/>
  <c r="M40" i="2" s="1"/>
  <c r="N40" i="2" s="1"/>
  <c r="O40" i="2" s="1"/>
  <c r="I41" i="2" s="1"/>
  <c r="J41" i="2" s="1"/>
  <c r="K41" i="2" s="1"/>
  <c r="L41" i="2" s="1"/>
  <c r="M41" i="2" s="1"/>
  <c r="N41" i="2" s="1"/>
  <c r="O41" i="2" s="1"/>
  <c r="I42" i="2" s="1"/>
  <c r="J42" i="2" s="1"/>
  <c r="K42" i="2" s="1"/>
  <c r="L42" i="2" s="1"/>
  <c r="M42" i="2" s="1"/>
  <c r="N42" i="2" s="1"/>
  <c r="O42" i="2" s="1"/>
  <c r="I43" i="2" s="1"/>
  <c r="J43" i="2" s="1"/>
  <c r="K43" i="2" s="1"/>
  <c r="L43" i="2" s="1"/>
  <c r="M43" i="2" s="1"/>
  <c r="N43" i="2" s="1"/>
  <c r="O43" i="2" s="1"/>
  <c r="Q36" i="2"/>
  <c r="Q38" i="2" l="1"/>
  <c r="R38" i="2" s="1"/>
  <c r="S38" i="2" s="1"/>
  <c r="T38" i="2" s="1"/>
  <c r="U38" i="2" s="1"/>
  <c r="V38" i="2" s="1"/>
  <c r="W38" i="2" s="1"/>
  <c r="Q39" i="2" s="1"/>
  <c r="R39" i="2" s="1"/>
  <c r="S39" i="2" s="1"/>
  <c r="T39" i="2" s="1"/>
  <c r="U39" i="2" s="1"/>
  <c r="V39" i="2" s="1"/>
  <c r="W39" i="2" s="1"/>
  <c r="Q40" i="2" s="1"/>
  <c r="R40" i="2" s="1"/>
  <c r="S40" i="2" s="1"/>
  <c r="T40" i="2" s="1"/>
  <c r="U40" i="2" s="1"/>
  <c r="V40" i="2" s="1"/>
  <c r="W40" i="2" s="1"/>
  <c r="Q41" i="2" s="1"/>
  <c r="R41" i="2" s="1"/>
  <c r="S41" i="2" s="1"/>
  <c r="T41" i="2" s="1"/>
  <c r="U41" i="2" s="1"/>
  <c r="V41" i="2" s="1"/>
  <c r="W41" i="2" s="1"/>
  <c r="Q42" i="2" s="1"/>
  <c r="R42" i="2" s="1"/>
  <c r="S42" i="2" s="1"/>
  <c r="T42" i="2" s="1"/>
  <c r="U42" i="2" s="1"/>
  <c r="V42" i="2" s="1"/>
  <c r="W42" i="2" s="1"/>
  <c r="Q43" i="2" s="1"/>
  <c r="R43" i="2" s="1"/>
  <c r="S43" i="2" s="1"/>
  <c r="T43" i="2" s="1"/>
  <c r="U43" i="2" s="1"/>
  <c r="V43" i="2" s="1"/>
  <c r="W43" i="2" s="1"/>
  <c r="Y36" i="2"/>
  <c r="Y38" i="2" s="1"/>
  <c r="Z38" i="2" s="1"/>
  <c r="AA38" i="2" s="1"/>
  <c r="AB38" i="2" s="1"/>
  <c r="AC38" i="2" s="1"/>
  <c r="AD38" i="2" s="1"/>
  <c r="AE38" i="2" s="1"/>
  <c r="Y39" i="2" s="1"/>
  <c r="Z39" i="2" s="1"/>
  <c r="AA39" i="2" s="1"/>
  <c r="AB39" i="2" s="1"/>
  <c r="AC39" i="2" s="1"/>
  <c r="AD39" i="2" s="1"/>
  <c r="AE39" i="2" s="1"/>
  <c r="Y40" i="2" s="1"/>
  <c r="Z40" i="2" s="1"/>
  <c r="AA40" i="2" s="1"/>
  <c r="AB40" i="2" s="1"/>
  <c r="AC40" i="2" s="1"/>
  <c r="AD40" i="2" s="1"/>
  <c r="AE40" i="2" s="1"/>
  <c r="Y41" i="2" s="1"/>
  <c r="Z41" i="2" s="1"/>
  <c r="AA41" i="2" s="1"/>
  <c r="AB41" i="2" s="1"/>
  <c r="AC41" i="2" s="1"/>
  <c r="AD41" i="2" s="1"/>
  <c r="AE41" i="2" s="1"/>
  <c r="Y42" i="2" s="1"/>
  <c r="Z42" i="2" s="1"/>
  <c r="AA42" i="2" s="1"/>
  <c r="AB42" i="2" s="1"/>
  <c r="AC42" i="2" s="1"/>
  <c r="AD42" i="2" s="1"/>
  <c r="AE42" i="2" s="1"/>
  <c r="Y43" i="2" s="1"/>
  <c r="Z43" i="2" s="1"/>
  <c r="AA43" i="2" s="1"/>
  <c r="AB43" i="2" s="1"/>
  <c r="AC43" i="2" s="1"/>
  <c r="AD43" i="2" s="1"/>
  <c r="AE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AI2" authorId="0" shapeId="0" xr:uid="{00000000-0006-0000-0000-000001000000}">
      <text>
        <r>
          <rPr>
            <b/>
            <u/>
            <sz val="8"/>
            <color indexed="81"/>
            <rFont val="Tahoma"/>
            <family val="2"/>
          </rPr>
          <t xml:space="preserve">Limited Use Policy
</t>
        </r>
        <r>
          <rPr>
            <sz val="8"/>
            <color indexed="81"/>
            <rFont val="Tahoma"/>
            <family val="2"/>
          </rPr>
          <t xml:space="preserve">You may make archival copies and customize the template (the "Software") for personal use only. This template or any document including or derived from this template </t>
        </r>
        <r>
          <rPr>
            <b/>
            <sz val="8"/>
            <color indexed="81"/>
            <rFont val="Tahoma"/>
            <family val="2"/>
          </rPr>
          <t>may NOT be sold, distributed, or placed on a public server such as the internet</t>
        </r>
        <r>
          <rPr>
            <sz val="8"/>
            <color indexed="81"/>
            <rFont val="Tahoma"/>
            <family val="2"/>
          </rPr>
          <t xml:space="preserve"> without the express written permission of Vertex42 LLC.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<sst xmlns="http://schemas.openxmlformats.org/spreadsheetml/2006/main" count="37" uniqueCount="37">
  <si>
    <t>Month</t>
  </si>
  <si>
    <t>Year</t>
  </si>
  <si>
    <t>Start Day</t>
  </si>
  <si>
    <t>1: Sunday, 2: Monday</t>
  </si>
  <si>
    <t>Academic Year Calendar Template</t>
  </si>
  <si>
    <t>Events</t>
  </si>
  <si>
    <t>First day of classes</t>
  </si>
  <si>
    <t>Calendar Template © 2016 Vertex42.com</t>
  </si>
  <si>
    <t>https://www.vertex42.com/calendars/academic-calendar.html</t>
  </si>
  <si>
    <t>© 2007-2018 Vertex42 LLC</t>
  </si>
  <si>
    <t>2025-2026</t>
  </si>
  <si>
    <t xml:space="preserve">September 1-labor day </t>
  </si>
  <si>
    <t>November 11-Veterans Day</t>
  </si>
  <si>
    <t xml:space="preserve">Nov - 22-28 Thanksgiving week </t>
  </si>
  <si>
    <t>December-22-31 winter breack</t>
  </si>
  <si>
    <t>January 1-2 winnter breack</t>
  </si>
  <si>
    <t>Januray 19-Preidents Day</t>
  </si>
  <si>
    <t>19-Martin Luther kind</t>
  </si>
  <si>
    <t>May 25-Memorial Day</t>
  </si>
  <si>
    <t>Holidays- School closed</t>
  </si>
  <si>
    <t>First an dlast day of school</t>
  </si>
  <si>
    <t>VPK assesments P-1, P-2, P-3</t>
  </si>
  <si>
    <t>19-31 winter breack</t>
  </si>
  <si>
    <t>Teacher planning Day</t>
  </si>
  <si>
    <t>Last day of VPK</t>
  </si>
  <si>
    <t>Assessment P1</t>
  </si>
  <si>
    <t>Assessment P2</t>
  </si>
  <si>
    <t>Assessment P 3</t>
  </si>
  <si>
    <t>March 23-27 Spring Break</t>
  </si>
  <si>
    <t>February 16 presidents day</t>
  </si>
  <si>
    <t xml:space="preserve">January 16-Teacher Plannin Day </t>
  </si>
  <si>
    <t xml:space="preserve"> </t>
  </si>
  <si>
    <t xml:space="preserve">School calendar </t>
  </si>
  <si>
    <t xml:space="preserve">December 17- Teacher Planning Day </t>
  </si>
  <si>
    <t>17-19 TPD 22-31 winter B</t>
  </si>
  <si>
    <t>AcadeMir Charter School Inc (Preschools )</t>
  </si>
  <si>
    <t xml:space="preserve">April 3 Teacher planning 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</si>
</sst>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numFmt numFmtId="165" formatCode="mmmm\ yy"/>
    <numFmt numFmtId="166" formatCode="mmm\ d"/>
  </numFmts>
  <fonts count="28" x14ac:knownFonts="1">
    <font>
      <sz val="10"/>
      <name val="Arial"/>
      <family val="2"/>
    </font>
    <font>
      <u/>
      <sz val="8"/>
      <color indexed="12"/>
      <name val="Verdana"/>
      <family val="2"/>
    </font>
    <font>
      <u/>
      <sz val="10"/>
      <color indexed="12"/>
      <name val="Verdana"/>
      <family val="2"/>
    </font>
    <font>
      <b/>
      <u/>
      <sz val="8"/>
      <color indexed="81"/>
      <name val="Tahoma"/>
      <family val="2"/>
    </font>
    <font>
      <sz val="8"/>
      <color indexed="81"/>
      <name val="Tahoma"/>
      <family val="2"/>
    </font>
    <font>
      <b/>
      <sz val="8"/>
      <color indexed="81"/>
      <name val="Tahoma"/>
      <family val="2"/>
    </font>
    <font>
      <sz val="9"/>
      <name val="Arial"/>
      <family val="2"/>
    </font>
    <font>
      <sz val="11"/>
      <name val="Arial"/>
      <family val="2"/>
    </font>
    <font>
      <i/>
      <sz val="8"/>
      <name val="Arial"/>
      <family val="2"/>
    </font>
    <font>
      <sz val="18"/>
      <name val="Verdana"/>
      <family val="2"/>
    </font>
    <font>
      <sz val="8"/>
      <name val="Arial"/>
      <family val="2"/>
    </font>
    <font>
      <sz val="8"/>
      <color indexed="23"/>
      <name val="Verdana"/>
      <family val="2"/>
    </font>
    <font>
      <b/>
      <sz val="16"/>
      <color indexed="60"/>
      <name val="Arial"/>
      <family val="2"/>
    </font>
    <font>
      <u/>
      <sz val="8"/>
      <color indexed="12"/>
      <name val="Arial"/>
      <family val="2"/>
    </font>
    <font>
      <b/>
      <sz val="12"/>
      <color indexed="9"/>
      <name val="Times New Roman"/>
      <family val="1"/>
    </font>
    <font>
      <b/>
      <sz val="12"/>
      <color indexed="9"/>
      <name val="Century Schoolbook"/>
      <family val="1"/>
      <scheme val="major"/>
    </font>
    <font>
      <b/>
      <sz val="18"/>
      <color theme="4" tint="-0.249977111117893"/>
      <name val="Century Schoolbook"/>
      <family val="1"/>
      <scheme val="major"/>
    </font>
    <font>
      <b/>
      <sz val="32"/>
      <color theme="4" tint="-0.249977111117893"/>
      <name val="Century Schoolbook"/>
      <family val="1"/>
      <scheme val="major"/>
    </font>
    <font>
      <sz val="9"/>
      <name val="Century Schoolbook"/>
      <family val="1"/>
      <scheme val="minor"/>
    </font>
    <font>
      <sz val="10"/>
      <name val="Century Schoolbook"/>
      <family val="1"/>
      <scheme val="minor"/>
    </font>
    <font>
      <b/>
      <sz val="16"/>
      <color theme="3" tint="-0.249977111117893"/>
      <name val="Century Schoolbook"/>
      <family val="1"/>
      <scheme val="major"/>
    </font>
    <font>
      <b/>
      <sz val="10"/>
      <name val="Century Schoolbook"/>
      <family val="1"/>
      <scheme val="major"/>
    </font>
    <font>
      <sz val="10"/>
      <name val="Century Schoolbook"/>
      <family val="1"/>
      <scheme val="major"/>
    </font>
    <font>
      <sz val="10"/>
      <color theme="4" tint="-0.499984740745262"/>
      <name val="Century Schoolbook"/>
      <family val="1"/>
      <scheme val="minor"/>
    </font>
    <font>
      <b/>
      <sz val="14"/>
      <color theme="4" tint="-0.249977111117893"/>
      <name val="Century Schoolbook"/>
      <family val="1"/>
      <scheme val="major"/>
    </font>
    <font>
      <sz val="7"/>
      <color theme="1" tint="0.34998626667073579"/>
      <name val="Arial"/>
      <family val="2"/>
    </font>
    <font>
      <sz val="8"/>
      <color theme="1" tint="0.499984740745262"/>
      <name val="Arial"/>
      <family val="2"/>
    </font>
    <font>
      <sz val="22"/>
      <name val="Arial"/>
      <family val="2"/>
    </font>
  </fonts>
  <fills count="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59999389629810485"/>
        <bgColor indexed="64"/>
      </patternFill>
    </fill>
  </fills>
  <borders count="24">
    <border>
      <left/>
      <right/>
      <top/>
      <bottom/>
      <diagonal/>
    </border>
    <border>
      <left style="thin">
        <color indexed="55"/>
      </left>
      <right style="thin">
        <color indexed="55"/>
      </right>
      <top style="thin">
        <color indexed="55"/>
      </top>
      <bottom style="thin">
        <color indexed="55"/>
      </bottom>
      <diagonal/>
    </border>
    <border>
      <left style="thin">
        <color indexed="64"/>
      </left>
      <right/>
      <top/>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69">
    <xf numFmtId="0" fontId="0" fillId="0" borderId="0" xfId="0"/>
    <xf numFmtId="0" fontId="6" fillId="0" borderId="0" xfId="0" applyFont="1"/>
    <xf numFmtId="0" fontId="0" fillId="0" borderId="9" xfId="0" applyBorder="1"/>
    <xf numFmtId="0" fontId="0" fillId="0" borderId="10" xfId="0" applyBorder="1"/>
    <xf numFmtId="0" fontId="0" fillId="0" borderId="2" xfId="0" applyBorder="1"/>
    <xf numFmtId="0" fontId="0" fillId="0" borderId="3" xfId="0" applyBorder="1"/>
    <xf numFmtId="0" fontId="9" fillId="0" borderId="0" xfId="0" applyFont="1" applyAlignment="1">
      <alignment horizontal="center"/>
    </xf>
    <xf numFmtId="0" fontId="7" fillId="0" borderId="0" xfId="0" applyFont="1" applyAlignment="1">
      <alignment vertical="center"/>
    </xf>
    <xf numFmtId="0" fontId="0" fillId="0" borderId="14" xfId="0" applyBorder="1"/>
    <xf numFmtId="0" fontId="0" fillId="4" borderId="0" xfId="0" applyFill="1"/>
    <xf numFmtId="0" fontId="12" fillId="3" borderId="0" xfId="0" applyFont="1" applyFill="1" applyAlignment="1">
      <alignment horizontal="left" vertical="center"/>
    </xf>
    <xf numFmtId="0" fontId="11" fillId="4" borderId="0" xfId="0" applyFont="1" applyFill="1" applyAlignment="1">
      <alignment horizontal="center"/>
    </xf>
    <xf numFmtId="0" fontId="1" fillId="4" borderId="0" xfId="1" applyFont="1" applyFill="1" applyAlignment="1" applyProtection="1">
      <alignment horizontal="right"/>
    </xf>
    <xf numFmtId="0" fontId="8" fillId="4" borderId="0" xfId="0" applyFont="1" applyFill="1"/>
    <xf numFmtId="164" fontId="6" fillId="0" borderId="4" xfId="0" applyNumberFormat="1" applyFont="1" applyBorder="1" applyAlignment="1">
      <alignment horizontal="center"/>
    </xf>
    <xf numFmtId="164" fontId="6" fillId="0" borderId="1" xfId="0" applyNumberFormat="1" applyFont="1" applyBorder="1" applyAlignment="1">
      <alignment horizontal="center"/>
    </xf>
    <xf numFmtId="164" fontId="6" fillId="0" borderId="5" xfId="0" applyNumberFormat="1" applyFont="1" applyBorder="1" applyAlignment="1">
      <alignment horizontal="center"/>
    </xf>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0" fontId="13" fillId="4" borderId="0" xfId="1" applyFont="1" applyFill="1" applyBorder="1" applyAlignment="1" applyProtection="1">
      <alignment horizontal="left"/>
    </xf>
    <xf numFmtId="0" fontId="18" fillId="2" borderId="2" xfId="0" applyFont="1" applyFill="1" applyBorder="1" applyAlignment="1">
      <alignment horizontal="center" shrinkToFit="1"/>
    </xf>
    <xf numFmtId="0" fontId="18" fillId="2" borderId="0" xfId="0" applyFont="1" applyFill="1" applyAlignment="1">
      <alignment horizontal="center" shrinkToFit="1"/>
    </xf>
    <xf numFmtId="0" fontId="18" fillId="2" borderId="3" xfId="0" applyFont="1" applyFill="1" applyBorder="1" applyAlignment="1">
      <alignment horizontal="center" shrinkToFit="1"/>
    </xf>
    <xf numFmtId="0" fontId="18" fillId="0" borderId="0" xfId="0" applyFont="1" applyAlignment="1">
      <alignment shrinkToFit="1"/>
    </xf>
    <xf numFmtId="0" fontId="19" fillId="0" borderId="0" xfId="0" applyFont="1" applyAlignment="1">
      <alignment shrinkToFit="1"/>
    </xf>
    <xf numFmtId="0" fontId="20" fillId="3" borderId="0" xfId="0" applyFont="1" applyFill="1" applyAlignment="1">
      <alignment horizontal="left" vertical="center"/>
    </xf>
    <xf numFmtId="0" fontId="22" fillId="4" borderId="0" xfId="0" applyFont="1" applyFill="1"/>
    <xf numFmtId="0" fontId="21" fillId="4" borderId="0" xfId="0" applyFont="1" applyFill="1" applyAlignment="1">
      <alignment horizontal="left"/>
    </xf>
    <xf numFmtId="0" fontId="23" fillId="0" borderId="15" xfId="0" applyFont="1" applyBorder="1"/>
    <xf numFmtId="166" fontId="23" fillId="0" borderId="16" xfId="0" applyNumberFormat="1" applyFont="1" applyBorder="1" applyAlignment="1">
      <alignment horizontal="left"/>
    </xf>
    <xf numFmtId="0" fontId="23" fillId="0" borderId="16" xfId="0" applyFont="1" applyBorder="1"/>
    <xf numFmtId="164" fontId="6" fillId="6" borderId="1" xfId="0" applyNumberFormat="1" applyFont="1" applyFill="1" applyBorder="1" applyAlignment="1">
      <alignment horizontal="center"/>
    </xf>
    <xf numFmtId="164" fontId="6" fillId="7" borderId="1" xfId="0" applyNumberFormat="1" applyFont="1" applyFill="1" applyBorder="1" applyAlignment="1">
      <alignment horizontal="center"/>
    </xf>
    <xf numFmtId="164" fontId="6" fillId="6" borderId="4" xfId="0" applyNumberFormat="1" applyFont="1" applyFill="1" applyBorder="1" applyAlignment="1">
      <alignment horizontal="center"/>
    </xf>
    <xf numFmtId="166" fontId="23" fillId="8" borderId="16" xfId="0" applyNumberFormat="1" applyFont="1" applyFill="1" applyBorder="1" applyAlignment="1">
      <alignment horizontal="left"/>
    </xf>
    <xf numFmtId="166" fontId="23" fillId="8" borderId="15" xfId="0" applyNumberFormat="1" applyFont="1" applyFill="1" applyBorder="1" applyAlignment="1">
      <alignment horizontal="left"/>
    </xf>
    <xf numFmtId="0" fontId="0" fillId="7" borderId="0" xfId="0" applyFill="1"/>
    <xf numFmtId="0" fontId="0" fillId="8" borderId="0" xfId="0" applyFill="1"/>
    <xf numFmtId="0" fontId="0" fillId="9" borderId="0" xfId="0" applyFill="1"/>
    <xf numFmtId="164" fontId="6" fillId="9" borderId="1" xfId="0" applyNumberFormat="1" applyFont="1" applyFill="1" applyBorder="1" applyAlignment="1">
      <alignment horizontal="center"/>
    </xf>
    <xf numFmtId="0" fontId="0" fillId="10" borderId="0" xfId="0" applyFill="1"/>
    <xf numFmtId="164" fontId="6" fillId="11" borderId="1" xfId="0" applyNumberFormat="1" applyFont="1" applyFill="1" applyBorder="1" applyAlignment="1">
      <alignment horizontal="center"/>
    </xf>
    <xf numFmtId="166" fontId="23" fillId="9" borderId="16" xfId="0" applyNumberFormat="1" applyFont="1" applyFill="1" applyBorder="1" applyAlignment="1">
      <alignment horizontal="left"/>
    </xf>
    <xf numFmtId="164" fontId="6" fillId="12" borderId="1" xfId="0" applyNumberFormat="1" applyFont="1" applyFill="1" applyBorder="1" applyAlignment="1">
      <alignment horizontal="center"/>
    </xf>
    <xf numFmtId="164" fontId="6" fillId="13" borderId="1" xfId="0" applyNumberFormat="1" applyFont="1" applyFill="1" applyBorder="1" applyAlignment="1">
      <alignment horizontal="center"/>
    </xf>
    <xf numFmtId="166" fontId="23" fillId="13" borderId="16" xfId="0" applyNumberFormat="1" applyFont="1" applyFill="1" applyBorder="1" applyAlignment="1">
      <alignment horizontal="left"/>
    </xf>
    <xf numFmtId="0" fontId="27" fillId="0" borderId="0" xfId="0" applyFont="1"/>
    <xf numFmtId="164" fontId="6" fillId="14" borderId="1" xfId="0" applyNumberFormat="1" applyFont="1" applyFill="1" applyBorder="1" applyAlignment="1">
      <alignment horizontal="center"/>
    </xf>
    <xf numFmtId="0" fontId="26" fillId="0" borderId="11" xfId="0" applyFont="1" applyBorder="1" applyAlignment="1">
      <alignment horizontal="center"/>
    </xf>
    <xf numFmtId="0" fontId="26" fillId="0" borderId="13" xfId="0" applyFont="1" applyBorder="1" applyAlignment="1">
      <alignment horizontal="center"/>
    </xf>
    <xf numFmtId="0" fontId="26" fillId="0" borderId="12" xfId="0" applyFont="1" applyBorder="1" applyAlignment="1">
      <alignment horizontal="center"/>
    </xf>
    <xf numFmtId="0" fontId="10" fillId="4" borderId="0" xfId="0" applyFont="1" applyFill="1" applyAlignment="1">
      <alignment horizontal="right"/>
    </xf>
    <xf numFmtId="0" fontId="19" fillId="0" borderId="20" xfId="0" applyFont="1" applyBorder="1" applyAlignment="1">
      <alignment horizontal="center"/>
    </xf>
    <xf numFmtId="0" fontId="19" fillId="0" borderId="21" xfId="0" applyFont="1" applyBorder="1" applyAlignment="1">
      <alignment horizontal="center"/>
    </xf>
    <xf numFmtId="0" fontId="19" fillId="0" borderId="22" xfId="0" applyFont="1" applyBorder="1" applyAlignment="1">
      <alignment horizontal="center"/>
    </xf>
    <xf numFmtId="0" fontId="21" fillId="4" borderId="13" xfId="0" applyFont="1" applyFill="1" applyBorder="1" applyAlignment="1">
      <alignment horizontal="center"/>
    </xf>
    <xf numFmtId="0" fontId="16" fillId="0" borderId="0" xfId="0" applyFont="1" applyAlignment="1">
      <alignment horizontal="center" vertical="center"/>
    </xf>
    <xf numFmtId="165" fontId="15" fillId="5" borderId="17" xfId="0" applyNumberFormat="1" applyFont="1" applyFill="1" applyBorder="1" applyAlignment="1">
      <alignment horizontal="center" vertical="center"/>
    </xf>
    <xf numFmtId="165" fontId="15" fillId="5" borderId="18" xfId="0" applyNumberFormat="1" applyFont="1" applyFill="1" applyBorder="1" applyAlignment="1">
      <alignment horizontal="center" vertical="center"/>
    </xf>
    <xf numFmtId="165" fontId="15" fillId="5" borderId="19" xfId="0" applyNumberFormat="1" applyFont="1" applyFill="1" applyBorder="1" applyAlignment="1">
      <alignment horizontal="center" vertical="center"/>
    </xf>
    <xf numFmtId="165" fontId="14" fillId="5" borderId="17" xfId="0" applyNumberFormat="1" applyFont="1" applyFill="1" applyBorder="1" applyAlignment="1">
      <alignment horizontal="center" vertical="center"/>
    </xf>
    <xf numFmtId="165" fontId="14" fillId="5" borderId="18" xfId="0" applyNumberFormat="1" applyFont="1" applyFill="1" applyBorder="1" applyAlignment="1">
      <alignment horizontal="center" vertical="center"/>
    </xf>
    <xf numFmtId="165" fontId="14" fillId="5" borderId="19" xfId="0" applyNumberFormat="1" applyFont="1" applyFill="1" applyBorder="1" applyAlignment="1">
      <alignment horizontal="center" vertical="center"/>
    </xf>
    <xf numFmtId="0" fontId="24" fillId="0" borderId="13" xfId="0" applyFont="1" applyBorder="1" applyAlignment="1">
      <alignment horizontal="center"/>
    </xf>
    <xf numFmtId="0" fontId="17" fillId="0" borderId="0" xfId="0" applyFont="1" applyAlignment="1">
      <alignment horizontal="center" vertical="center"/>
    </xf>
    <xf numFmtId="0" fontId="25" fillId="0" borderId="23" xfId="1" applyFont="1" applyBorder="1" applyAlignment="1" applyProtection="1">
      <alignment horizontal="center"/>
    </xf>
    <xf numFmtId="166" fontId="23" fillId="14" borderId="16" xfId="0" applyNumberFormat="1" applyFont="1" applyFill="1" applyBorder="1" applyAlignment="1">
      <alignment horizontal="left"/>
    </xf>
    <xf numFmtId="166" fontId="23" fillId="6" borderId="16" xfId="0" applyNumberFormat="1" applyFont="1" applyFill="1" applyBorder="1" applyAlignment="1">
      <alignment horizontal="left"/>
    </xf>
  </cellXfs>
  <cellStyles count="2">
    <cellStyle name="Hyperlink" xfId="1" builtinId="8"/>
    <cellStyle name="Normal" xfId="0" builtinId="0"/>
  </cellStyles>
  <dxfs count="2">
    <dxf>
      <fill>
        <patternFill>
          <bgColor theme="4" tint="0.79998168889431442"/>
        </patternFill>
      </fill>
    </dxf>
    <dxf>
      <font>
        <b/>
        <i val="0"/>
      </font>
      <fill>
        <patternFill>
          <bgColor theme="4"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295275</xdr:colOff>
      <xdr:row>0</xdr:row>
      <xdr:rowOff>3810</xdr:rowOff>
    </xdr:from>
    <xdr:to>
      <xdr:col>36</xdr:col>
      <xdr:colOff>66675</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3775" y="3810"/>
          <a:ext cx="1295400" cy="291465"/>
        </a:xfrm>
        <a:prstGeom prst="rect">
          <a:avLst/>
        </a:prstGeom>
      </xdr:spPr>
    </xdr:pic>
    <xdr:clientData/>
  </xdr:twoCellAnchor>
  <xdr:twoCellAnchor editAs="oneCell">
    <xdr:from>
      <xdr:col>11</xdr:col>
      <xdr:colOff>19050</xdr:colOff>
      <xdr:row>8</xdr:row>
      <xdr:rowOff>133350</xdr:rowOff>
    </xdr:from>
    <xdr:to>
      <xdr:col>19</xdr:col>
      <xdr:colOff>88900</xdr:colOff>
      <xdr:row>15</xdr:row>
      <xdr:rowOff>44450</xdr:rowOff>
    </xdr:to>
    <xdr:pic>
      <xdr:nvPicPr>
        <xdr:cNvPr id="4" name="Picture 3" descr="Ibiley Uniforms &amp; More - #1 Online ...">
          <a:extLst>
            <a:ext uri="{FF2B5EF4-FFF2-40B4-BE49-F238E27FC236}">
              <a16:creationId xmlns:a16="http://schemas.microsoft.com/office/drawing/2014/main" id="{22541A3E-73E6-BD98-7AE8-BB1E82387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4100" y="2133600"/>
          <a:ext cx="174625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0</xdr:colOff>
      <xdr:row>18</xdr:row>
      <xdr:rowOff>0</xdr:rowOff>
    </xdr:from>
    <xdr:to>
      <xdr:col>38</xdr:col>
      <xdr:colOff>88900</xdr:colOff>
      <xdr:row>21</xdr:row>
      <xdr:rowOff>0</xdr:rowOff>
    </xdr:to>
    <xdr:sp macro="" textlink="">
      <xdr:nvSpPr>
        <xdr:cNvPr id="1109" name="Text Box 85">
          <a:extLst>
            <a:ext uri="{FF2B5EF4-FFF2-40B4-BE49-F238E27FC236}">
              <a16:creationId xmlns:a16="http://schemas.microsoft.com/office/drawing/2014/main" id="{BE1CF006-CDF9-4077-763E-3E061487A0D1}"/>
            </a:ext>
          </a:extLst>
        </xdr:cNvPr>
        <xdr:cNvSpPr txBox="1">
          <a:spLocks noChangeArrowheads="1"/>
        </xdr:cNvSpPr>
      </xdr:nvSpPr>
      <xdr:spPr bwMode="auto">
        <a:xfrm>
          <a:off x="9715500" y="3746500"/>
          <a:ext cx="698500" cy="4762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0" i="0" u="none" strike="noStrike" baseline="0">
              <a:solidFill>
                <a:srgbClr val="000000"/>
              </a:solidFill>
              <a:latin typeface="Arial"/>
              <a:cs typeface="Arial"/>
            </a:rPr>
            <a:t>I, ________________________, hereby acknowledge that I have received from Janet Fernandez all documents and information on how to operate a child care facility for AcadeMir Preschool.</a:t>
          </a:r>
        </a:p>
      </xdr:txBody>
    </xdr:sp>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riel">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endars/academic-calenda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48"/>
  <sheetViews>
    <sheetView showGridLines="0" tabSelected="1" zoomScaleNormal="100" workbookViewId="0">
      <selection activeCell="AH31" sqref="AH31"/>
    </sheetView>
  </sheetViews>
  <sheetFormatPr defaultRowHeight="12.5" x14ac:dyDescent="0.25"/>
  <cols>
    <col min="1" max="29" width="3" customWidth="1"/>
    <col min="30" max="30" width="3.26953125" customWidth="1"/>
    <col min="31" max="31" width="3.453125" customWidth="1"/>
    <col min="32" max="33" width="3" customWidth="1"/>
    <col min="34" max="34" width="7.7265625" customWidth="1"/>
    <col min="35" max="35" width="19.7265625" customWidth="1"/>
    <col min="36" max="36" width="3.1796875" customWidth="1"/>
  </cols>
  <sheetData>
    <row r="1" spans="1:36" ht="23.25" customHeight="1" x14ac:dyDescent="0.25">
      <c r="A1" s="26" t="s">
        <v>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x14ac:dyDescent="0.25">
      <c r="A2" s="20" t="s">
        <v>8</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52" t="s">
        <v>9</v>
      </c>
      <c r="AJ2" s="52"/>
    </row>
    <row r="3" spans="1:36" ht="13" x14ac:dyDescent="0.3">
      <c r="A3" s="56" t="s">
        <v>1</v>
      </c>
      <c r="B3" s="56"/>
      <c r="C3" s="56"/>
      <c r="D3" s="11"/>
      <c r="E3" s="56" t="s">
        <v>0</v>
      </c>
      <c r="F3" s="56"/>
      <c r="G3" s="56"/>
      <c r="H3" s="9"/>
      <c r="I3" s="28" t="s">
        <v>2</v>
      </c>
      <c r="J3" s="27"/>
      <c r="K3" s="9"/>
      <c r="L3" s="9"/>
      <c r="M3" s="9"/>
      <c r="N3" s="9"/>
      <c r="O3" s="9"/>
      <c r="P3" s="9"/>
      <c r="Q3" s="9"/>
      <c r="R3" s="9"/>
      <c r="S3" s="9"/>
      <c r="T3" s="12"/>
      <c r="U3" s="9"/>
      <c r="V3" s="9"/>
      <c r="W3" s="9"/>
      <c r="X3" s="9"/>
      <c r="Y3" s="9"/>
      <c r="Z3" s="9"/>
      <c r="AA3" s="9"/>
      <c r="AB3" s="9"/>
      <c r="AC3" s="9"/>
      <c r="AD3" s="9"/>
      <c r="AE3" s="9"/>
      <c r="AF3" s="9"/>
      <c r="AG3" s="9"/>
      <c r="AH3" s="9"/>
      <c r="AI3" s="9"/>
      <c r="AJ3" s="9"/>
    </row>
    <row r="4" spans="1:36" x14ac:dyDescent="0.25">
      <c r="A4" s="53">
        <v>2025</v>
      </c>
      <c r="B4" s="54"/>
      <c r="C4" s="55"/>
      <c r="D4" s="11"/>
      <c r="E4" s="53">
        <v>7</v>
      </c>
      <c r="F4" s="54"/>
      <c r="G4" s="55"/>
      <c r="H4" s="9"/>
      <c r="I4" s="53">
        <v>1</v>
      </c>
      <c r="J4" s="54"/>
      <c r="K4" s="55"/>
      <c r="L4" s="13" t="s">
        <v>3</v>
      </c>
      <c r="M4" s="9"/>
      <c r="N4" s="9"/>
      <c r="O4" s="9"/>
      <c r="P4" s="9"/>
      <c r="Q4" s="9"/>
      <c r="R4" s="9"/>
      <c r="S4" s="9"/>
      <c r="T4" s="12"/>
      <c r="U4" s="9"/>
      <c r="V4" s="9"/>
      <c r="W4" s="9"/>
      <c r="X4" s="9"/>
      <c r="Y4" s="9"/>
      <c r="Z4" s="9"/>
      <c r="AA4" s="9"/>
      <c r="AB4" s="9"/>
      <c r="AC4" s="9"/>
      <c r="AD4" s="9"/>
      <c r="AE4" s="9"/>
      <c r="AF4" s="9"/>
      <c r="AG4" s="9"/>
      <c r="AH4" s="9"/>
      <c r="AI4" s="9"/>
      <c r="AJ4" s="9"/>
    </row>
    <row r="5" spans="1:36"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row>
    <row r="6" spans="1:36" ht="29.25" customHeight="1" x14ac:dyDescent="0.45">
      <c r="A6" s="57" t="s">
        <v>35</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I6" s="6"/>
    </row>
    <row r="7" spans="1:36" ht="39.5" x14ac:dyDescent="0.4">
      <c r="I7" s="65" t="s">
        <v>10</v>
      </c>
      <c r="J7" s="65"/>
      <c r="K7" s="65"/>
      <c r="L7" s="65"/>
      <c r="M7" s="65"/>
      <c r="N7" s="65"/>
      <c r="O7" s="65"/>
      <c r="P7" s="65"/>
      <c r="Q7" s="65"/>
      <c r="R7" s="65"/>
      <c r="S7" s="65"/>
      <c r="T7" s="65"/>
      <c r="U7" s="65"/>
      <c r="V7" s="65"/>
      <c r="W7" s="65"/>
      <c r="AG7" s="64" t="s">
        <v>5</v>
      </c>
      <c r="AH7" s="64"/>
      <c r="AI7" s="64"/>
      <c r="AJ7" s="64"/>
    </row>
    <row r="8" spans="1:36" ht="15.75" customHeight="1" x14ac:dyDescent="0.25">
      <c r="A8" s="58">
        <f>DATE(year,month,1)</f>
        <v>45839</v>
      </c>
      <c r="B8" s="59"/>
      <c r="C8" s="59"/>
      <c r="D8" s="59"/>
      <c r="E8" s="59"/>
      <c r="F8" s="59"/>
      <c r="G8" s="60"/>
      <c r="H8" s="7"/>
      <c r="I8" s="57" t="s">
        <v>32</v>
      </c>
      <c r="J8" s="57"/>
      <c r="K8" s="57"/>
      <c r="L8" s="57"/>
      <c r="M8" s="57"/>
      <c r="N8" s="57"/>
      <c r="O8" s="57"/>
      <c r="P8" s="57"/>
      <c r="Q8" s="57"/>
      <c r="R8" s="57"/>
      <c r="S8" s="57"/>
      <c r="T8" s="57"/>
      <c r="U8" s="57"/>
      <c r="V8" s="57"/>
      <c r="W8" s="57"/>
      <c r="Y8" s="61">
        <f>DATE(YEAR(A8+35),MONTH(A8+35),1)</f>
        <v>45870</v>
      </c>
      <c r="Z8" s="62"/>
      <c r="AA8" s="62"/>
      <c r="AB8" s="62"/>
      <c r="AC8" s="62"/>
      <c r="AD8" s="62"/>
      <c r="AE8" s="63"/>
      <c r="AG8" s="2"/>
      <c r="AH8" s="8"/>
      <c r="AI8" s="8"/>
      <c r="AJ8" s="3"/>
    </row>
    <row r="9" spans="1:36" ht="18.5" customHeight="1" x14ac:dyDescent="0.25">
      <c r="A9" s="21" t="str">
        <f>CHOOSE(1+MOD(startday+1-2,7),"Su","M","Tu","W","Th","F","Sa")</f>
        <v>Su</v>
      </c>
      <c r="B9" s="22" t="str">
        <f>CHOOSE(1+MOD(startday+2-2,7),"Su","M","Tu","W","Th","F","Sa")</f>
        <v>M</v>
      </c>
      <c r="C9" s="22" t="str">
        <f>CHOOSE(1+MOD(startday+3-2,7),"Su","M","Tu","W","Th","F","Sa")</f>
        <v>Tu</v>
      </c>
      <c r="D9" s="22" t="str">
        <f>CHOOSE(1+MOD(startday+4-2,7),"Su","M","Tu","W","Th","F","Sa")</f>
        <v>W</v>
      </c>
      <c r="E9" s="22" t="str">
        <f>CHOOSE(1+MOD(startday+5-2,7),"Su","M","Tu","W","Th","F","Sa")</f>
        <v>Th</v>
      </c>
      <c r="F9" s="22" t="str">
        <f>CHOOSE(1+MOD(startday+6-2,7),"Su","M","Tu","W","Th","F","Sa")</f>
        <v>F</v>
      </c>
      <c r="G9" s="23" t="str">
        <f>CHOOSE(1+MOD(startday+7-2,7),"Su","M","Tu","W","Th","F","Sa")</f>
        <v>Sa</v>
      </c>
      <c r="H9" s="1"/>
      <c r="I9" s="57"/>
      <c r="J9" s="57"/>
      <c r="K9" s="57"/>
      <c r="L9" s="57"/>
      <c r="M9" s="57"/>
      <c r="N9" s="57"/>
      <c r="O9" s="57"/>
      <c r="P9" s="57"/>
      <c r="Q9" s="57"/>
      <c r="R9" s="57"/>
      <c r="S9" s="57"/>
      <c r="T9" s="57"/>
      <c r="U9" s="57"/>
      <c r="V9" s="57"/>
      <c r="W9" s="57"/>
      <c r="Y9" s="21" t="str">
        <f>CHOOSE(1+MOD(startday+1-2,7),"Su","M","Tu","W","Th","F","Sa")</f>
        <v>Su</v>
      </c>
      <c r="Z9" s="22" t="str">
        <f>CHOOSE(1+MOD(startday+2-2,7),"Su","M","Tu","W","Th","F","Sa")</f>
        <v>M</v>
      </c>
      <c r="AA9" s="22" t="str">
        <f>CHOOSE(1+MOD(startday+3-2,7),"Su","M","Tu","W","Th","F","Sa")</f>
        <v>Tu</v>
      </c>
      <c r="AB9" s="22" t="str">
        <f>CHOOSE(1+MOD(startday+4-2,7),"Su","M","Tu","W","Th","F","Sa")</f>
        <v>W</v>
      </c>
      <c r="AC9" s="22" t="str">
        <f>CHOOSE(1+MOD(startday+5-2,7),"Su","M","Tu","W","Th","F","Sa")</f>
        <v>Th</v>
      </c>
      <c r="AD9" s="22" t="str">
        <f>CHOOSE(1+MOD(startday+6-2,7),"Su","M","Tu","W","Th","F","Sa")</f>
        <v>F</v>
      </c>
      <c r="AE9" s="23" t="str">
        <f>CHOOSE(1+MOD(startday+7-2,7),"Su","M","Tu","W","Th","F","Sa")</f>
        <v>Sa</v>
      </c>
      <c r="AG9" s="4"/>
      <c r="AH9" s="36">
        <v>45887</v>
      </c>
      <c r="AI9" s="29" t="s">
        <v>6</v>
      </c>
      <c r="AJ9" s="5"/>
    </row>
    <row r="10" spans="1:36" ht="16" customHeight="1" x14ac:dyDescent="0.55000000000000004">
      <c r="A10" s="14" t="str">
        <f>IF(WEEKDAY(A8,1)=startday,A8,"")</f>
        <v/>
      </c>
      <c r="B10" s="15" t="str">
        <f>IF(A10="",IF(WEEKDAY(A8,1)=MOD(startday,7)+1,A8,""),A10+1)</f>
        <v/>
      </c>
      <c r="C10" s="15">
        <f>IF(B10="",IF(WEEKDAY(A8,1)=MOD(startday+1,7)+1,A8,""),B10+1)</f>
        <v>45839</v>
      </c>
      <c r="D10" s="15">
        <f>IF(C10="",IF(WEEKDAY(A8,1)=MOD(startday+2,7)+1,A8,""),C10+1)</f>
        <v>45840</v>
      </c>
      <c r="E10" s="15">
        <f>IF(D10="",IF(WEEKDAY(A8,1)=MOD(startday+3,7)+1,A8,""),D10+1)</f>
        <v>45841</v>
      </c>
      <c r="F10" s="15">
        <f>IF(E10="",IF(WEEKDAY(A8,1)=MOD(startday+4,7)+1,A8,""),E10+1)</f>
        <v>45842</v>
      </c>
      <c r="G10" s="16">
        <f>IF(F10="",IF(WEEKDAY(A8,1)=MOD(startday+5,7)+1,A8,""),F10+1)</f>
        <v>45843</v>
      </c>
      <c r="H10" s="1"/>
      <c r="I10" s="47"/>
      <c r="Y10" s="14" t="str">
        <f>IF(WEEKDAY(Y8,1)=startday,Y8,"")</f>
        <v/>
      </c>
      <c r="Z10" s="15" t="str">
        <f>IF(Y10="",IF(WEEKDAY(Y8,1)=MOD(startday,7)+1,Y8,""),Y10+1)</f>
        <v/>
      </c>
      <c r="AA10" s="15" t="str">
        <f>IF(Z10="",IF(WEEKDAY(Y8,1)=MOD(startday+1,7)+1,Y8,""),Z10+1)</f>
        <v/>
      </c>
      <c r="AB10" s="15" t="str">
        <f>IF(AA10="",IF(WEEKDAY(Y8,1)=MOD(startday+2,7)+1,Y8,""),AA10+1)</f>
        <v/>
      </c>
      <c r="AC10" s="15" t="str">
        <f>IF(AB10="",IF(WEEKDAY(Y8,1)=MOD(startday+3,7)+1,Y8,""),AB10+1)</f>
        <v/>
      </c>
      <c r="AD10" s="15">
        <f>IF(AC10="",IF(WEEKDAY(Y8,1)=MOD(startday+4,7)+1,Y8,""),AC10+1)</f>
        <v>45870</v>
      </c>
      <c r="AE10" s="16">
        <f>IF(AD10="",IF(WEEKDAY(Y8,1)=MOD(startday+5,7)+1,Y8,""),AD10+1)</f>
        <v>45871</v>
      </c>
      <c r="AG10" s="4"/>
      <c r="AH10" s="30" t="s">
        <v>11</v>
      </c>
      <c r="AI10" s="31"/>
      <c r="AJ10" s="5"/>
    </row>
    <row r="11" spans="1:36" x14ac:dyDescent="0.25">
      <c r="A11" s="14">
        <f>IF(G10="","",IF(MONTH(G10+1)&lt;&gt;MONTH(G10),"",G10+1))</f>
        <v>45844</v>
      </c>
      <c r="B11" s="15">
        <f>IF(A11="","",IF(MONTH(A11+1)&lt;&gt;MONTH(A11),"",A11+1))</f>
        <v>45845</v>
      </c>
      <c r="C11" s="15">
        <f t="shared" ref="C11:G11" si="0">IF(B11="","",IF(MONTH(B11+1)&lt;&gt;MONTH(B11),"",B11+1))</f>
        <v>45846</v>
      </c>
      <c r="D11" s="15">
        <f>IF(C11="","",IF(MONTH(C11+1)&lt;&gt;MONTH(C11),"",C11+1))</f>
        <v>45847</v>
      </c>
      <c r="E11" s="15">
        <f t="shared" si="0"/>
        <v>45848</v>
      </c>
      <c r="F11" s="15">
        <f t="shared" si="0"/>
        <v>45849</v>
      </c>
      <c r="G11" s="16">
        <f t="shared" si="0"/>
        <v>45850</v>
      </c>
      <c r="H11" s="1"/>
      <c r="Y11" s="14">
        <f>IF(AE10="","",IF(MONTH(AE10+1)&lt;&gt;MONTH(AE10),"",AE10+1))</f>
        <v>45872</v>
      </c>
      <c r="Z11" s="15">
        <f>IF(Y11="","",IF(MONTH(Y11+1)&lt;&gt;MONTH(Y11),"",Y11+1))</f>
        <v>45873</v>
      </c>
      <c r="AA11" s="15">
        <f t="shared" ref="AA11:AA16" si="1">IF(Z11="","",IF(MONTH(Z11+1)&lt;&gt;MONTH(Z11),"",Z11+1))</f>
        <v>45874</v>
      </c>
      <c r="AB11" s="15">
        <f>IF(AA11="","",IF(MONTH(AA11+1)&lt;&gt;MONTH(AA11),"",AA11+1))</f>
        <v>45875</v>
      </c>
      <c r="AC11" s="15">
        <f t="shared" ref="AC11:AC16" si="2">IF(AB11="","",IF(MONTH(AB11+1)&lt;&gt;MONTH(AB11),"",AB11+1))</f>
        <v>45876</v>
      </c>
      <c r="AD11" s="15">
        <f t="shared" ref="AD11:AD16" si="3">IF(AC11="","",IF(MONTH(AC11+1)&lt;&gt;MONTH(AC11),"",AC11+1))</f>
        <v>45877</v>
      </c>
      <c r="AE11" s="16">
        <f t="shared" ref="AE11:AE16" si="4">IF(AD11="","",IF(MONTH(AD11+1)&lt;&gt;MONTH(AD11),"",AD11+1))</f>
        <v>45878</v>
      </c>
      <c r="AG11" s="4"/>
      <c r="AH11" s="30" t="s">
        <v>12</v>
      </c>
      <c r="AI11" s="31"/>
      <c r="AJ11" s="5"/>
    </row>
    <row r="12" spans="1:36" x14ac:dyDescent="0.25">
      <c r="A12" s="14">
        <f t="shared" ref="A12:A16" si="5">IF(G11="","",IF(MONTH(G11+1)&lt;&gt;MONTH(G11),"",G11+1))</f>
        <v>45851</v>
      </c>
      <c r="B12" s="15">
        <f t="shared" ref="B12:G16" si="6">IF(A12="","",IF(MONTH(A12+1)&lt;&gt;MONTH(A12),"",A12+1))</f>
        <v>45852</v>
      </c>
      <c r="C12" s="15">
        <f t="shared" si="6"/>
        <v>45853</v>
      </c>
      <c r="D12" s="15">
        <f t="shared" si="6"/>
        <v>45854</v>
      </c>
      <c r="E12" s="15">
        <f t="shared" si="6"/>
        <v>45855</v>
      </c>
      <c r="F12" s="15">
        <f t="shared" si="6"/>
        <v>45856</v>
      </c>
      <c r="G12" s="16">
        <f t="shared" si="6"/>
        <v>45857</v>
      </c>
      <c r="H12" s="1"/>
      <c r="Y12" s="14">
        <f t="shared" ref="Y12:Y16" si="7">IF(AE11="","",IF(MONTH(AE11+1)&lt;&gt;MONTH(AE11),"",AE11+1))</f>
        <v>45879</v>
      </c>
      <c r="Z12" s="32">
        <f t="shared" ref="Z12:Z16" si="8">IF(Y12="","",IF(MONTH(Y12+1)&lt;&gt;MONTH(Y12),"",Y12+1))</f>
        <v>45880</v>
      </c>
      <c r="AA12" s="15">
        <f t="shared" si="1"/>
        <v>45881</v>
      </c>
      <c r="AB12" s="15">
        <f t="shared" ref="AB12:AB16" si="9">IF(AA12="","",IF(MONTH(AA12+1)&lt;&gt;MONTH(AA12),"",AA12+1))</f>
        <v>45882</v>
      </c>
      <c r="AC12" s="32">
        <v>14</v>
      </c>
      <c r="AD12" s="15">
        <f t="shared" si="3"/>
        <v>15</v>
      </c>
      <c r="AE12" s="16">
        <f t="shared" si="4"/>
        <v>16</v>
      </c>
      <c r="AG12" s="4"/>
      <c r="AH12" s="30" t="s">
        <v>13</v>
      </c>
      <c r="AI12" s="31"/>
      <c r="AJ12" s="5"/>
    </row>
    <row r="13" spans="1:36" x14ac:dyDescent="0.25">
      <c r="A13" s="14">
        <f t="shared" si="5"/>
        <v>45858</v>
      </c>
      <c r="B13" s="15">
        <f t="shared" si="6"/>
        <v>45859</v>
      </c>
      <c r="C13" s="15">
        <f t="shared" si="6"/>
        <v>45860</v>
      </c>
      <c r="D13" s="15">
        <f t="shared" si="6"/>
        <v>45861</v>
      </c>
      <c r="E13" s="15">
        <f t="shared" si="6"/>
        <v>45862</v>
      </c>
      <c r="F13" s="15">
        <f t="shared" si="6"/>
        <v>45863</v>
      </c>
      <c r="G13" s="16">
        <f t="shared" si="6"/>
        <v>45864</v>
      </c>
      <c r="H13" s="1"/>
      <c r="P13" s="1"/>
      <c r="Y13" s="14">
        <f t="shared" si="7"/>
        <v>17</v>
      </c>
      <c r="Z13" s="42">
        <f t="shared" si="8"/>
        <v>18</v>
      </c>
      <c r="AA13" s="15">
        <f t="shared" si="1"/>
        <v>19</v>
      </c>
      <c r="AB13" s="15">
        <f t="shared" si="9"/>
        <v>20</v>
      </c>
      <c r="AC13" s="15">
        <f t="shared" si="2"/>
        <v>21</v>
      </c>
      <c r="AD13" s="15">
        <f t="shared" si="3"/>
        <v>22</v>
      </c>
      <c r="AE13" s="16">
        <f t="shared" si="4"/>
        <v>23</v>
      </c>
      <c r="AG13" s="4"/>
      <c r="AH13" s="30" t="s">
        <v>14</v>
      </c>
      <c r="AI13" s="31" t="s">
        <v>22</v>
      </c>
      <c r="AJ13" s="5"/>
    </row>
    <row r="14" spans="1:36" x14ac:dyDescent="0.25">
      <c r="A14" s="14"/>
      <c r="B14" s="15"/>
      <c r="C14" s="15"/>
      <c r="D14" s="15"/>
      <c r="E14" s="15"/>
      <c r="F14" s="15"/>
      <c r="G14" s="16"/>
      <c r="H14" s="1"/>
      <c r="P14" s="1"/>
      <c r="Y14" s="14"/>
      <c r="Z14" s="42"/>
      <c r="AA14" s="15"/>
      <c r="AB14" s="15"/>
      <c r="AC14" s="15"/>
      <c r="AD14" s="15"/>
      <c r="AE14" s="16"/>
      <c r="AG14" s="4"/>
      <c r="AH14" s="46" t="s">
        <v>33</v>
      </c>
      <c r="AI14" s="31" t="s">
        <v>34</v>
      </c>
      <c r="AJ14" s="5"/>
    </row>
    <row r="15" spans="1:36" x14ac:dyDescent="0.25">
      <c r="A15" s="14">
        <f>IF(G13="","",IF(MONTH(G13+1)&lt;&gt;MONTH(G13),"",G13+1))</f>
        <v>45865</v>
      </c>
      <c r="B15" s="15">
        <f t="shared" si="6"/>
        <v>45866</v>
      </c>
      <c r="C15" s="15">
        <f t="shared" si="6"/>
        <v>45867</v>
      </c>
      <c r="D15" s="15">
        <f t="shared" si="6"/>
        <v>45868</v>
      </c>
      <c r="E15" s="15">
        <f t="shared" si="6"/>
        <v>45869</v>
      </c>
      <c r="F15" s="15" t="str">
        <f t="shared" si="6"/>
        <v/>
      </c>
      <c r="G15" s="16" t="str">
        <f t="shared" si="6"/>
        <v/>
      </c>
      <c r="H15" s="1"/>
      <c r="P15" s="1"/>
      <c r="Y15" s="14">
        <f>IF(AE13="","",IF(MONTH(AE13+1)&lt;&gt;MONTH(AE13),"",AE13+1))</f>
        <v>24</v>
      </c>
      <c r="Z15" s="15">
        <f t="shared" si="8"/>
        <v>25</v>
      </c>
      <c r="AA15" s="15">
        <f t="shared" si="1"/>
        <v>26</v>
      </c>
      <c r="AB15" s="15">
        <f t="shared" si="9"/>
        <v>27</v>
      </c>
      <c r="AC15" s="15">
        <f t="shared" si="2"/>
        <v>28</v>
      </c>
      <c r="AD15" s="15">
        <f t="shared" si="3"/>
        <v>29</v>
      </c>
      <c r="AE15" s="16">
        <f t="shared" si="4"/>
        <v>30</v>
      </c>
      <c r="AG15" s="4"/>
      <c r="AH15" s="30" t="s">
        <v>15</v>
      </c>
      <c r="AI15" s="31"/>
      <c r="AJ15" s="5"/>
    </row>
    <row r="16" spans="1:36" x14ac:dyDescent="0.25">
      <c r="A16" s="17" t="str">
        <f t="shared" si="5"/>
        <v/>
      </c>
      <c r="B16" s="18" t="str">
        <f t="shared" si="6"/>
        <v/>
      </c>
      <c r="C16" s="18" t="str">
        <f t="shared" si="6"/>
        <v/>
      </c>
      <c r="D16" s="18" t="str">
        <f t="shared" si="6"/>
        <v/>
      </c>
      <c r="E16" s="18" t="str">
        <f t="shared" si="6"/>
        <v/>
      </c>
      <c r="F16" s="18" t="str">
        <f t="shared" si="6"/>
        <v/>
      </c>
      <c r="G16" s="19" t="str">
        <f t="shared" si="6"/>
        <v/>
      </c>
      <c r="H16" s="1"/>
      <c r="P16" s="1"/>
      <c r="Y16" s="17">
        <f t="shared" si="7"/>
        <v>31</v>
      </c>
      <c r="Z16" s="18" t="str">
        <f t="shared" si="8"/>
        <v/>
      </c>
      <c r="AA16" s="18" t="str">
        <f t="shared" si="1"/>
        <v/>
      </c>
      <c r="AB16" s="18" t="str">
        <f t="shared" si="9"/>
        <v/>
      </c>
      <c r="AC16" s="18" t="str">
        <f t="shared" si="2"/>
        <v/>
      </c>
      <c r="AD16" s="18" t="str">
        <f t="shared" si="3"/>
        <v/>
      </c>
      <c r="AE16" s="19" t="str">
        <f t="shared" si="4"/>
        <v/>
      </c>
      <c r="AG16" s="4"/>
      <c r="AH16" s="30" t="s">
        <v>16</v>
      </c>
      <c r="AI16" s="31" t="s">
        <v>17</v>
      </c>
      <c r="AJ16" s="5"/>
    </row>
    <row r="17" spans="1:36" x14ac:dyDescent="0.25">
      <c r="AG17" s="4"/>
      <c r="AH17" s="46" t="s">
        <v>30</v>
      </c>
      <c r="AI17" s="31"/>
      <c r="AJ17" s="5"/>
    </row>
    <row r="18" spans="1:36" ht="15.5" x14ac:dyDescent="0.25">
      <c r="A18" s="58">
        <f>DATE(YEAR(Y8+35),MONTH(Y8+35),1)</f>
        <v>45901</v>
      </c>
      <c r="B18" s="59"/>
      <c r="C18" s="59"/>
      <c r="D18" s="59"/>
      <c r="E18" s="59"/>
      <c r="F18" s="59"/>
      <c r="G18" s="60"/>
      <c r="H18" s="7"/>
      <c r="I18" s="58">
        <f>DATE(YEAR(A18+35),MONTH(A18+35),1)</f>
        <v>45931</v>
      </c>
      <c r="J18" s="59"/>
      <c r="K18" s="59"/>
      <c r="L18" s="59"/>
      <c r="M18" s="59"/>
      <c r="N18" s="59"/>
      <c r="O18" s="60"/>
      <c r="P18" s="7"/>
      <c r="Q18" s="58">
        <f>DATE(YEAR(I18+35),MONTH(I18+35),1)</f>
        <v>45962</v>
      </c>
      <c r="R18" s="59"/>
      <c r="S18" s="59"/>
      <c r="T18" s="59"/>
      <c r="U18" s="59"/>
      <c r="V18" s="59"/>
      <c r="W18" s="60"/>
      <c r="Y18" s="58">
        <f>DATE(YEAR(Q18+35),MONTH(Q18+35),1)</f>
        <v>45992</v>
      </c>
      <c r="Z18" s="59"/>
      <c r="AA18" s="59"/>
      <c r="AB18" s="59"/>
      <c r="AC18" s="59"/>
      <c r="AD18" s="59"/>
      <c r="AE18" s="60"/>
      <c r="AG18" s="4"/>
      <c r="AH18" s="30" t="s">
        <v>29</v>
      </c>
      <c r="AI18" s="31"/>
      <c r="AJ18" s="5"/>
    </row>
    <row r="19" spans="1:36" x14ac:dyDescent="0.25">
      <c r="A19" s="21" t="str">
        <f>CHOOSE(1+MOD(startday+1-2,7),"Su","M","Tu","W","Th","F","Sa")</f>
        <v>Su</v>
      </c>
      <c r="B19" s="22" t="str">
        <f>CHOOSE(1+MOD(startday+2-2,7),"Su","M","Tu","W","Th","F","Sa")</f>
        <v>M</v>
      </c>
      <c r="C19" s="22" t="str">
        <f>CHOOSE(1+MOD(startday+3-2,7),"Su","M","Tu","W","Th","F","Sa")</f>
        <v>Tu</v>
      </c>
      <c r="D19" s="22" t="str">
        <f>CHOOSE(1+MOD(startday+4-2,7),"Su","M","Tu","W","Th","F","Sa")</f>
        <v>W</v>
      </c>
      <c r="E19" s="22" t="str">
        <f>CHOOSE(1+MOD(startday+5-2,7),"Su","M","Tu","W","Th","F","Sa")</f>
        <v>Th</v>
      </c>
      <c r="F19" s="22" t="str">
        <f>CHOOSE(1+MOD(startday+6-2,7),"Su","M","Tu","W","Th","F","Sa")</f>
        <v>F</v>
      </c>
      <c r="G19" s="23" t="str">
        <f>CHOOSE(1+MOD(startday+7-2,7),"Su","M","Tu","W","Th","F","Sa")</f>
        <v>Sa</v>
      </c>
      <c r="H19" s="24"/>
      <c r="I19" s="21" t="str">
        <f>CHOOSE(1+MOD(startday+1-2,7),"Su","M","Tu","W","Th","F","Sa")</f>
        <v>Su</v>
      </c>
      <c r="J19" s="22" t="str">
        <f>CHOOSE(1+MOD(startday+2-2,7),"Su","M","Tu","W","Th","F","Sa")</f>
        <v>M</v>
      </c>
      <c r="K19" s="22" t="str">
        <f>CHOOSE(1+MOD(startday+3-2,7),"Su","M","Tu","W","Th","F","Sa")</f>
        <v>Tu</v>
      </c>
      <c r="L19" s="22" t="str">
        <f>CHOOSE(1+MOD(startday+4-2,7),"Su","M","Tu","W","Th","F","Sa")</f>
        <v>W</v>
      </c>
      <c r="M19" s="22" t="str">
        <f>CHOOSE(1+MOD(startday+5-2,7),"Su","M","Tu","W","Th","F","Sa")</f>
        <v>Th</v>
      </c>
      <c r="N19" s="22" t="str">
        <f>CHOOSE(1+MOD(startday+6-2,7),"Su","M","Tu","W","Th","F","Sa")</f>
        <v>F</v>
      </c>
      <c r="O19" s="23" t="str">
        <f>CHOOSE(1+MOD(startday+7-2,7),"Su","M","Tu","W","Th","F","Sa")</f>
        <v>Sa</v>
      </c>
      <c r="P19" s="24"/>
      <c r="Q19" s="21" t="str">
        <f>CHOOSE(1+MOD(startday+1-2,7),"Su","M","Tu","W","Th","F","Sa")</f>
        <v>Su</v>
      </c>
      <c r="R19" s="22" t="str">
        <f>CHOOSE(1+MOD(startday+2-2,7),"Su","M","Tu","W","Th","F","Sa")</f>
        <v>M</v>
      </c>
      <c r="S19" s="22" t="str">
        <f>CHOOSE(1+MOD(startday+3-2,7),"Su","M","Tu","W","Th","F","Sa")</f>
        <v>Tu</v>
      </c>
      <c r="T19" s="22" t="str">
        <f>CHOOSE(1+MOD(startday+4-2,7),"Su","M","Tu","W","Th","F","Sa")</f>
        <v>W</v>
      </c>
      <c r="U19" s="22" t="str">
        <f>CHOOSE(1+MOD(startday+5-2,7),"Su","M","Tu","W","Th","F","Sa")</f>
        <v>Th</v>
      </c>
      <c r="V19" s="22" t="str">
        <f>CHOOSE(1+MOD(startday+6-2,7),"Su","M","Tu","W","Th","F","Sa")</f>
        <v>F</v>
      </c>
      <c r="W19" s="23" t="str">
        <f>CHOOSE(1+MOD(startday+7-2,7),"Su","M","Tu","W","Th","F","Sa")</f>
        <v>Sa</v>
      </c>
      <c r="X19" s="25"/>
      <c r="Y19" s="21" t="str">
        <f>CHOOSE(1+MOD(startday+1-2,7),"Su","M","Tu","W","Th","F","Sa")</f>
        <v>Su</v>
      </c>
      <c r="Z19" s="22" t="str">
        <f>CHOOSE(1+MOD(startday+2-2,7),"Su","M","Tu","W","Th","F","Sa")</f>
        <v>M</v>
      </c>
      <c r="AA19" s="22" t="str">
        <f>CHOOSE(1+MOD(startday+3-2,7),"Su","M","Tu","W","Th","F","Sa")</f>
        <v>Tu</v>
      </c>
      <c r="AB19" s="22" t="str">
        <f>CHOOSE(1+MOD(startday+4-2,7),"Su","M","Tu","W","Th","F","Sa")</f>
        <v>W</v>
      </c>
      <c r="AC19" s="22" t="str">
        <f>CHOOSE(1+MOD(startday+5-2,7),"Su","M","Tu","W","Th","F","Sa")</f>
        <v>Th</v>
      </c>
      <c r="AD19" s="22" t="str">
        <f>CHOOSE(1+MOD(startday+6-2,7),"Su","M","Tu","W","Th","F","Sa")</f>
        <v>F</v>
      </c>
      <c r="AE19" s="23" t="str">
        <f>CHOOSE(1+MOD(startday+7-2,7),"Su","M","Tu","W","Th","F","Sa")</f>
        <v>Sa</v>
      </c>
      <c r="AG19" s="4"/>
      <c r="AH19" s="30" t="s">
        <v>28</v>
      </c>
      <c r="AI19" s="31"/>
      <c r="AJ19" s="5"/>
    </row>
    <row r="20" spans="1:36" x14ac:dyDescent="0.25">
      <c r="A20" s="14" t="str">
        <f>IF(WEEKDAY(A18,1)=startday,A18,"")</f>
        <v/>
      </c>
      <c r="B20" s="33">
        <f>IF(A20="",IF(WEEKDAY(A18,1)=MOD(startday,7)+1,A18,""),A20+1)</f>
        <v>45901</v>
      </c>
      <c r="C20" s="32">
        <f>IF(B20="",IF(WEEKDAY(A18,1)=MOD(startday+1,7)+1,A18,""),B20+1)</f>
        <v>45902</v>
      </c>
      <c r="D20" s="15">
        <f>IF(C20="",IF(WEEKDAY(A18,1)=MOD(startday+2,7)+1,A18,""),C20+1)</f>
        <v>45903</v>
      </c>
      <c r="E20" s="15">
        <f>IF(D20="",IF(WEEKDAY(A18,1)=MOD(startday+3,7)+1,A18,""),D20+1)</f>
        <v>45904</v>
      </c>
      <c r="F20" s="15">
        <f>IF(E20="",IF(WEEKDAY(A18,1)=MOD(startday+4,7)+1,A18,""),E20+1)</f>
        <v>45905</v>
      </c>
      <c r="G20" s="16">
        <f>IF(F20="",IF(WEEKDAY(A18,1)=MOD(startday+5,7)+1,A18,""),F20+1)</f>
        <v>45906</v>
      </c>
      <c r="H20" s="1"/>
      <c r="I20" s="14" t="str">
        <f>IF(WEEKDAY(I18,1)=startday,I18,"")</f>
        <v/>
      </c>
      <c r="J20" s="15" t="str">
        <f>IF(I20="",IF(WEEKDAY(I18,1)=MOD(startday,7)+1,I18,""),I20+1)</f>
        <v/>
      </c>
      <c r="K20" s="15" t="str">
        <f>IF(J20="",IF(WEEKDAY(I18,1)=MOD(startday+1,7)+1,I18,""),J20+1)</f>
        <v/>
      </c>
      <c r="L20" s="15">
        <f>IF(K20="",IF(WEEKDAY(I18,1)=MOD(startday+2,7)+1,I18,""),K20+1)</f>
        <v>45931</v>
      </c>
      <c r="M20" s="15">
        <f>IF(L20="",IF(WEEKDAY(I18,1)=MOD(startday+3,7)+1,I18,""),L20+1)</f>
        <v>45932</v>
      </c>
      <c r="N20" s="15">
        <f>IF(M20="",IF(WEEKDAY(I18,1)=MOD(startday+4,7)+1,I18,""),M20+1)</f>
        <v>45933</v>
      </c>
      <c r="O20" s="16">
        <f>IF(N20="",IF(WEEKDAY(I18,1)=MOD(startday+5,7)+1,I18,""),N20+1)</f>
        <v>45934</v>
      </c>
      <c r="P20" s="1"/>
      <c r="Q20" s="14" t="str">
        <f>IF(WEEKDAY(Q18,1)=startday,Q18,"")</f>
        <v/>
      </c>
      <c r="R20" s="15" t="str">
        <f>IF(Q20="",IF(WEEKDAY(Q18,1)=MOD(startday,7)+1,Q18,""),Q20+1)</f>
        <v/>
      </c>
      <c r="S20" s="15" t="str">
        <f>IF(R20="",IF(WEEKDAY(Q18,1)=MOD(startday+1,7)+1,Q18,""),R20+1)</f>
        <v/>
      </c>
      <c r="T20" s="15" t="str">
        <f>IF(S20="",IF(WEEKDAY(Q18,1)=MOD(startday+2,7)+1,Q18,""),S20+1)</f>
        <v/>
      </c>
      <c r="U20" s="15" t="str">
        <f>IF(T20="",IF(WEEKDAY(Q18,1)=MOD(startday+3,7)+1,Q18,""),T20+1)</f>
        <v/>
      </c>
      <c r="V20" s="15" t="str">
        <f>IF(U20="",IF(WEEKDAY(Q18,1)=MOD(startday+4,7)+1,Q18,""),U20+1)</f>
        <v/>
      </c>
      <c r="W20" s="16">
        <f>IF(V20="",IF(WEEKDAY(Q18,1)=MOD(startday+5,7)+1,Q18,""),V20+1)</f>
        <v>45962</v>
      </c>
      <c r="Y20" s="14" t="str">
        <f>IF(WEEKDAY(Y18,1)=startday,Y18,"")</f>
        <v/>
      </c>
      <c r="Z20" s="15">
        <f>IF(Y20="",IF(WEEKDAY(Y18,1)=MOD(startday,7)+1,Y18,""),Y20+1)</f>
        <v>45992</v>
      </c>
      <c r="AA20" s="15">
        <f>IF(Z20="",IF(WEEKDAY(Y18,1)=MOD(startday+1,7)+1,Y18,""),Z20+1)</f>
        <v>45993</v>
      </c>
      <c r="AB20" s="15">
        <f>IF(AA20="",IF(WEEKDAY(Y18,1)=MOD(startday+2,7)+1,Y18,""),AA20+1)</f>
        <v>45994</v>
      </c>
      <c r="AC20" s="15">
        <f>IF(AB20="",IF(WEEKDAY(Y18,1)=MOD(startday+3,7)+1,Y18,""),AB20+1)</f>
        <v>45995</v>
      </c>
      <c r="AD20" s="15">
        <f>IF(AC20="",IF(WEEKDAY(Y18,1)=MOD(startday+4,7)+1,Y18,""),AC20+1)</f>
        <v>45996</v>
      </c>
      <c r="AE20" s="16">
        <f>IF(AD20="",IF(WEEKDAY(Y18,1)=MOD(startday+5,7)+1,Y18,""),AD20+1)</f>
        <v>45997</v>
      </c>
      <c r="AG20" s="4"/>
      <c r="AH20" s="67" t="s">
        <v>36</v>
      </c>
      <c r="AI20" s="31"/>
      <c r="AJ20" s="5"/>
    </row>
    <row r="21" spans="1:36" x14ac:dyDescent="0.25">
      <c r="A21" s="34">
        <f>IF(G20="","",IF(MONTH(G20+1)&lt;&gt;MONTH(G20),"",G20+1))</f>
        <v>45907</v>
      </c>
      <c r="B21" s="15">
        <f>IF(A21="","",IF(MONTH(A21+1)&lt;&gt;MONTH(A21),"",A21+1))</f>
        <v>45908</v>
      </c>
      <c r="C21" s="15">
        <f t="shared" ref="C21:C25" si="10">IF(B21="","",IF(MONTH(B21+1)&lt;&gt;MONTH(B21),"",B21+1))</f>
        <v>45909</v>
      </c>
      <c r="D21" s="15">
        <f>IF(C21="","",IF(MONTH(C21+1)&lt;&gt;MONTH(C21),"",C21+1))</f>
        <v>45910</v>
      </c>
      <c r="E21" s="15">
        <f t="shared" ref="E21:E25" si="11">IF(D21="","",IF(MONTH(D21+1)&lt;&gt;MONTH(D21),"",D21+1))</f>
        <v>45911</v>
      </c>
      <c r="F21" s="15">
        <f t="shared" ref="F21:F25" si="12">IF(E21="","",IF(MONTH(E21+1)&lt;&gt;MONTH(E21),"",E21+1))</f>
        <v>45912</v>
      </c>
      <c r="G21" s="16">
        <f t="shared" ref="G21:G25" si="13">IF(F21="","",IF(MONTH(F21+1)&lt;&gt;MONTH(F21),"",F21+1))</f>
        <v>45913</v>
      </c>
      <c r="H21" s="1"/>
      <c r="I21" s="14">
        <f>IF(O20="","",IF(MONTH(O20+1)&lt;&gt;MONTH(O20),"",O20+1))</f>
        <v>45935</v>
      </c>
      <c r="J21" s="15">
        <f>IF(I21="","",IF(MONTH(I21+1)&lt;&gt;MONTH(I21),"",I21+1))</f>
        <v>45936</v>
      </c>
      <c r="K21" s="15">
        <f t="shared" ref="K21:K25" si="14">IF(J21="","",IF(MONTH(J21+1)&lt;&gt;MONTH(J21),"",J21+1))</f>
        <v>45937</v>
      </c>
      <c r="L21" s="15">
        <f>IF(K21="","",IF(MONTH(K21+1)&lt;&gt;MONTH(K21),"",K21+1))</f>
        <v>45938</v>
      </c>
      <c r="M21" s="15">
        <f t="shared" ref="M21:M25" si="15">IF(L21="","",IF(MONTH(L21+1)&lt;&gt;MONTH(L21),"",L21+1))</f>
        <v>45939</v>
      </c>
      <c r="N21" s="15">
        <f t="shared" ref="N21:N25" si="16">IF(M21="","",IF(MONTH(M21+1)&lt;&gt;MONTH(M21),"",M21+1))</f>
        <v>45940</v>
      </c>
      <c r="O21" s="16">
        <f t="shared" ref="O21:O25" si="17">IF(N21="","",IF(MONTH(N21+1)&lt;&gt;MONTH(N21),"",N21+1))</f>
        <v>45941</v>
      </c>
      <c r="P21" s="1"/>
      <c r="Q21" s="14">
        <f>IF(W20="","",IF(MONTH(W20+1)&lt;&gt;MONTH(W20),"",W20+1))</f>
        <v>45963</v>
      </c>
      <c r="R21" s="15">
        <f>IF(Q21="","",IF(MONTH(Q21+1)&lt;&gt;MONTH(Q21),"",Q21+1))</f>
        <v>45964</v>
      </c>
      <c r="S21" s="15">
        <f t="shared" ref="S21:S25" si="18">IF(R21="","",IF(MONTH(R21+1)&lt;&gt;MONTH(R21),"",R21+1))</f>
        <v>45965</v>
      </c>
      <c r="T21" s="15">
        <f>IF(S21="","",IF(MONTH(S21+1)&lt;&gt;MONTH(S21),"",S21+1))</f>
        <v>45966</v>
      </c>
      <c r="U21" s="15">
        <f t="shared" ref="U21:U25" si="19">IF(T21="","",IF(MONTH(T21+1)&lt;&gt;MONTH(T21),"",T21+1))</f>
        <v>45967</v>
      </c>
      <c r="V21" s="15">
        <f t="shared" ref="V21:V25" si="20">IF(U21="","",IF(MONTH(U21+1)&lt;&gt;MONTH(U21),"",U21+1))</f>
        <v>45968</v>
      </c>
      <c r="W21" s="16">
        <f t="shared" ref="W21:W25" si="21">IF(V21="","",IF(MONTH(V21+1)&lt;&gt;MONTH(V21),"",V21+1))</f>
        <v>45969</v>
      </c>
      <c r="Y21" s="14">
        <f>IF(AE20="","",IF(MONTH(AE20+1)&lt;&gt;MONTH(AE20),"",AE20+1))</f>
        <v>45998</v>
      </c>
      <c r="Z21" s="15">
        <f>IF(Y21="","",IF(MONTH(Y21+1)&lt;&gt;MONTH(Y21),"",Y21+1))</f>
        <v>45999</v>
      </c>
      <c r="AA21" s="15">
        <f t="shared" ref="AA21:AA25" si="22">IF(Z21="","",IF(MONTH(Z21+1)&lt;&gt;MONTH(Z21),"",Z21+1))</f>
        <v>46000</v>
      </c>
      <c r="AB21" s="15">
        <f>IF(AA21="","",IF(MONTH(AA21+1)&lt;&gt;MONTH(AA21),"",AA21+1))</f>
        <v>46001</v>
      </c>
      <c r="AC21" s="15">
        <f t="shared" ref="AC21:AC25" si="23">IF(AB21="","",IF(MONTH(AB21+1)&lt;&gt;MONTH(AB21),"",AB21+1))</f>
        <v>46002</v>
      </c>
      <c r="AD21" s="15">
        <f t="shared" ref="AD21:AD25" si="24">IF(AC21="","",IF(MONTH(AC21+1)&lt;&gt;MONTH(AC21),"",AC21+1))</f>
        <v>46003</v>
      </c>
      <c r="AE21" s="16">
        <f t="shared" ref="AE21:AE25" si="25">IF(AD21="","",IF(MONTH(AD21+1)&lt;&gt;MONTH(AD21),"",AD21+1))</f>
        <v>46004</v>
      </c>
      <c r="AG21" s="4"/>
      <c r="AH21" s="68" t="s">
        <v>18</v>
      </c>
      <c r="AI21" s="31"/>
      <c r="AJ21" s="5"/>
    </row>
    <row r="22" spans="1:36" x14ac:dyDescent="0.25">
      <c r="A22" s="14">
        <f t="shared" ref="A22:A25" si="26">IF(G21="","",IF(MONTH(G21+1)&lt;&gt;MONTH(G21),"",G21+1))</f>
        <v>45914</v>
      </c>
      <c r="B22" s="44">
        <v>15</v>
      </c>
      <c r="C22" s="15">
        <f t="shared" si="10"/>
        <v>16</v>
      </c>
      <c r="D22" s="15">
        <f t="shared" ref="D22:D25" si="27">IF(C22="","",IF(MONTH(C22+1)&lt;&gt;MONTH(C22),"",C22+1))</f>
        <v>17</v>
      </c>
      <c r="E22" s="15">
        <f t="shared" si="11"/>
        <v>18</v>
      </c>
      <c r="F22" s="15">
        <f t="shared" si="12"/>
        <v>19</v>
      </c>
      <c r="G22" s="16">
        <f t="shared" si="13"/>
        <v>20</v>
      </c>
      <c r="H22" s="1"/>
      <c r="I22" s="14">
        <f t="shared" ref="I22:I25" si="28">IF(O21="","",IF(MONTH(O21+1)&lt;&gt;MONTH(O21),"",O21+1))</f>
        <v>45942</v>
      </c>
      <c r="J22" s="32">
        <f t="shared" ref="J22:J25" si="29">IF(I22="","",IF(MONTH(I22+1)&lt;&gt;MONTH(I22),"",I22+1))</f>
        <v>45943</v>
      </c>
      <c r="K22" s="15">
        <f t="shared" si="14"/>
        <v>45944</v>
      </c>
      <c r="L22" s="15">
        <f t="shared" ref="L22:L25" si="30">IF(K22="","",IF(MONTH(K22+1)&lt;&gt;MONTH(K22),"",K22+1))</f>
        <v>45945</v>
      </c>
      <c r="M22" s="15">
        <f t="shared" si="15"/>
        <v>45946</v>
      </c>
      <c r="N22" s="15">
        <f t="shared" si="16"/>
        <v>45947</v>
      </c>
      <c r="O22" s="16">
        <f t="shared" si="17"/>
        <v>45948</v>
      </c>
      <c r="P22" s="1"/>
      <c r="Q22" s="14">
        <f t="shared" ref="Q22:Q25" si="31">IF(W21="","",IF(MONTH(W21+1)&lt;&gt;MONTH(W21),"",W21+1))</f>
        <v>45970</v>
      </c>
      <c r="R22" s="15">
        <f t="shared" ref="R22:R25" si="32">IF(Q22="","",IF(MONTH(Q22+1)&lt;&gt;MONTH(Q22),"",Q22+1))</f>
        <v>45971</v>
      </c>
      <c r="S22" s="33">
        <f t="shared" si="18"/>
        <v>45972</v>
      </c>
      <c r="T22" s="15">
        <f t="shared" ref="T22:T25" si="33">IF(S22="","",IF(MONTH(S22+1)&lt;&gt;MONTH(S22),"",S22+1))</f>
        <v>45973</v>
      </c>
      <c r="U22" s="15">
        <f t="shared" si="19"/>
        <v>45974</v>
      </c>
      <c r="V22" s="15">
        <f t="shared" si="20"/>
        <v>45975</v>
      </c>
      <c r="W22" s="16">
        <f t="shared" si="21"/>
        <v>45976</v>
      </c>
      <c r="Y22" s="14">
        <f t="shared" ref="Y22:Y25" si="34">IF(AE21="","",IF(MONTH(AE21+1)&lt;&gt;MONTH(AE21),"",AE21+1))</f>
        <v>46005</v>
      </c>
      <c r="Z22" s="15">
        <f t="shared" ref="Z22:Z25" si="35">IF(Y22="","",IF(MONTH(Y22+1)&lt;&gt;MONTH(Y22),"",Y22+1))</f>
        <v>46006</v>
      </c>
      <c r="AA22" s="15">
        <f t="shared" si="22"/>
        <v>46007</v>
      </c>
      <c r="AB22" s="45">
        <f t="shared" ref="AB22:AB25" si="36">IF(AA22="","",IF(MONTH(AA22+1)&lt;&gt;MONTH(AA22),"",AA22+1))</f>
        <v>46008</v>
      </c>
      <c r="AC22" s="15">
        <f t="shared" si="23"/>
        <v>46009</v>
      </c>
      <c r="AD22" s="48">
        <f t="shared" si="24"/>
        <v>46010</v>
      </c>
      <c r="AE22" s="16">
        <f t="shared" si="25"/>
        <v>46011</v>
      </c>
      <c r="AG22" s="4"/>
      <c r="AH22" s="35">
        <v>46177</v>
      </c>
      <c r="AI22" s="31" t="s">
        <v>24</v>
      </c>
      <c r="AJ22" s="5"/>
    </row>
    <row r="23" spans="1:36" x14ac:dyDescent="0.25">
      <c r="A23" s="14">
        <f t="shared" si="26"/>
        <v>21</v>
      </c>
      <c r="B23" s="15">
        <f t="shared" ref="B23:B25" si="37">IF(A23="","",IF(MONTH(A23+1)&lt;&gt;MONTH(A23),"",A23+1))</f>
        <v>22</v>
      </c>
      <c r="C23" s="15">
        <f t="shared" si="10"/>
        <v>23</v>
      </c>
      <c r="D23" s="15">
        <f t="shared" si="27"/>
        <v>24</v>
      </c>
      <c r="E23" s="15">
        <f t="shared" si="11"/>
        <v>25</v>
      </c>
      <c r="F23" s="15">
        <f t="shared" si="12"/>
        <v>26</v>
      </c>
      <c r="G23" s="16">
        <f t="shared" si="13"/>
        <v>27</v>
      </c>
      <c r="H23" s="1"/>
      <c r="I23" s="14">
        <f t="shared" si="28"/>
        <v>45949</v>
      </c>
      <c r="J23" s="15">
        <f t="shared" si="29"/>
        <v>45950</v>
      </c>
      <c r="K23" s="15">
        <f t="shared" si="14"/>
        <v>45951</v>
      </c>
      <c r="L23" s="15">
        <f t="shared" si="30"/>
        <v>45952</v>
      </c>
      <c r="M23" s="15">
        <f t="shared" si="15"/>
        <v>45953</v>
      </c>
      <c r="N23" s="15">
        <f t="shared" si="16"/>
        <v>45954</v>
      </c>
      <c r="O23" s="16">
        <f t="shared" si="17"/>
        <v>45955</v>
      </c>
      <c r="P23" s="1"/>
      <c r="Q23" s="14">
        <f t="shared" si="31"/>
        <v>45977</v>
      </c>
      <c r="R23" s="15">
        <f t="shared" si="32"/>
        <v>45978</v>
      </c>
      <c r="S23" s="15">
        <f t="shared" si="18"/>
        <v>45979</v>
      </c>
      <c r="T23" s="15">
        <f t="shared" si="33"/>
        <v>45980</v>
      </c>
      <c r="U23" s="15">
        <f t="shared" si="19"/>
        <v>45981</v>
      </c>
      <c r="V23" s="15">
        <f t="shared" si="20"/>
        <v>45982</v>
      </c>
      <c r="W23" s="16">
        <f t="shared" si="21"/>
        <v>45983</v>
      </c>
      <c r="Y23" s="14">
        <f t="shared" si="34"/>
        <v>46012</v>
      </c>
      <c r="Z23" s="33">
        <f t="shared" si="35"/>
        <v>46013</v>
      </c>
      <c r="AA23" s="33">
        <f t="shared" si="22"/>
        <v>46014</v>
      </c>
      <c r="AB23" s="33">
        <f t="shared" si="36"/>
        <v>46015</v>
      </c>
      <c r="AC23" s="33">
        <f t="shared" si="23"/>
        <v>46016</v>
      </c>
      <c r="AD23" s="33">
        <f t="shared" si="24"/>
        <v>46017</v>
      </c>
      <c r="AE23" s="16">
        <f t="shared" si="25"/>
        <v>46018</v>
      </c>
      <c r="AG23" s="4"/>
      <c r="AH23" s="30" t="s">
        <v>31</v>
      </c>
      <c r="AI23" s="31"/>
      <c r="AJ23" s="5"/>
    </row>
    <row r="24" spans="1:36" x14ac:dyDescent="0.25">
      <c r="A24" s="14">
        <f t="shared" si="26"/>
        <v>28</v>
      </c>
      <c r="B24" s="15">
        <f t="shared" si="37"/>
        <v>29</v>
      </c>
      <c r="C24" s="15">
        <f t="shared" si="10"/>
        <v>30</v>
      </c>
      <c r="D24" s="15">
        <f t="shared" si="27"/>
        <v>31</v>
      </c>
      <c r="E24" s="15" t="str">
        <f t="shared" si="11"/>
        <v/>
      </c>
      <c r="F24" s="15" t="str">
        <f t="shared" si="12"/>
        <v/>
      </c>
      <c r="G24" s="16" t="str">
        <f t="shared" si="13"/>
        <v/>
      </c>
      <c r="H24" s="1"/>
      <c r="I24" s="14">
        <f t="shared" si="28"/>
        <v>45956</v>
      </c>
      <c r="J24" s="15">
        <f t="shared" si="29"/>
        <v>45957</v>
      </c>
      <c r="K24" s="15">
        <f t="shared" si="14"/>
        <v>45958</v>
      </c>
      <c r="L24" s="15">
        <f t="shared" si="30"/>
        <v>45959</v>
      </c>
      <c r="M24" s="15">
        <f t="shared" si="15"/>
        <v>45960</v>
      </c>
      <c r="N24" s="15">
        <f t="shared" si="16"/>
        <v>45961</v>
      </c>
      <c r="O24" s="16" t="str">
        <f t="shared" si="17"/>
        <v/>
      </c>
      <c r="P24" s="1"/>
      <c r="Q24" s="14">
        <f t="shared" si="31"/>
        <v>45984</v>
      </c>
      <c r="R24" s="33">
        <f t="shared" si="32"/>
        <v>45985</v>
      </c>
      <c r="S24" s="33">
        <f t="shared" si="18"/>
        <v>45986</v>
      </c>
      <c r="T24" s="33">
        <f t="shared" si="33"/>
        <v>45987</v>
      </c>
      <c r="U24" s="33">
        <f t="shared" si="19"/>
        <v>45988</v>
      </c>
      <c r="V24" s="33">
        <f t="shared" si="20"/>
        <v>45989</v>
      </c>
      <c r="W24" s="16">
        <f t="shared" si="21"/>
        <v>45990</v>
      </c>
      <c r="Y24" s="14">
        <f t="shared" si="34"/>
        <v>46019</v>
      </c>
      <c r="Z24" s="33">
        <f t="shared" si="35"/>
        <v>46020</v>
      </c>
      <c r="AA24" s="33">
        <f t="shared" si="22"/>
        <v>46021</v>
      </c>
      <c r="AB24" s="33">
        <f t="shared" si="36"/>
        <v>46022</v>
      </c>
      <c r="AC24" s="15" t="str">
        <f t="shared" si="23"/>
        <v/>
      </c>
      <c r="AD24" s="15" t="str">
        <f t="shared" si="24"/>
        <v/>
      </c>
      <c r="AE24" s="16" t="str">
        <f t="shared" si="25"/>
        <v/>
      </c>
      <c r="AG24" s="4"/>
      <c r="AH24" s="30"/>
      <c r="AI24" s="31"/>
      <c r="AJ24" s="5"/>
    </row>
    <row r="25" spans="1:36" x14ac:dyDescent="0.25">
      <c r="A25" s="17" t="str">
        <f t="shared" si="26"/>
        <v/>
      </c>
      <c r="B25" s="18" t="str">
        <f t="shared" si="37"/>
        <v/>
      </c>
      <c r="C25" s="18" t="str">
        <f t="shared" si="10"/>
        <v/>
      </c>
      <c r="D25" s="18" t="str">
        <f t="shared" si="27"/>
        <v/>
      </c>
      <c r="E25" s="18" t="str">
        <f t="shared" si="11"/>
        <v/>
      </c>
      <c r="F25" s="18" t="str">
        <f t="shared" si="12"/>
        <v/>
      </c>
      <c r="G25" s="19" t="str">
        <f t="shared" si="13"/>
        <v/>
      </c>
      <c r="H25" s="1"/>
      <c r="I25" s="17" t="str">
        <f t="shared" si="28"/>
        <v/>
      </c>
      <c r="J25" s="18" t="str">
        <f t="shared" si="29"/>
        <v/>
      </c>
      <c r="K25" s="18" t="str">
        <f t="shared" si="14"/>
        <v/>
      </c>
      <c r="L25" s="18" t="str">
        <f t="shared" si="30"/>
        <v/>
      </c>
      <c r="M25" s="18" t="str">
        <f t="shared" si="15"/>
        <v/>
      </c>
      <c r="N25" s="18" t="str">
        <f t="shared" si="16"/>
        <v/>
      </c>
      <c r="O25" s="19" t="str">
        <f t="shared" si="17"/>
        <v/>
      </c>
      <c r="P25" s="1"/>
      <c r="Q25" s="17">
        <f t="shared" si="31"/>
        <v>45991</v>
      </c>
      <c r="R25" s="18" t="str">
        <f t="shared" si="32"/>
        <v/>
      </c>
      <c r="S25" s="18" t="str">
        <f t="shared" si="18"/>
        <v/>
      </c>
      <c r="T25" s="18" t="str">
        <f t="shared" si="33"/>
        <v/>
      </c>
      <c r="U25" s="18" t="str">
        <f t="shared" si="19"/>
        <v/>
      </c>
      <c r="V25" s="18" t="str">
        <f t="shared" si="20"/>
        <v/>
      </c>
      <c r="W25" s="19" t="str">
        <f t="shared" si="21"/>
        <v/>
      </c>
      <c r="Y25" s="17" t="str">
        <f t="shared" si="34"/>
        <v/>
      </c>
      <c r="Z25" s="18" t="str">
        <f t="shared" si="35"/>
        <v/>
      </c>
      <c r="AA25" s="18" t="str">
        <f t="shared" si="22"/>
        <v/>
      </c>
      <c r="AB25" s="18" t="str">
        <f t="shared" si="36"/>
        <v/>
      </c>
      <c r="AC25" s="18" t="str">
        <f t="shared" si="23"/>
        <v/>
      </c>
      <c r="AD25" s="18" t="str">
        <f t="shared" si="24"/>
        <v/>
      </c>
      <c r="AE25" s="19" t="str">
        <f t="shared" si="25"/>
        <v/>
      </c>
      <c r="AG25" s="4"/>
      <c r="AH25" s="43">
        <v>45915</v>
      </c>
      <c r="AI25" s="31" t="s">
        <v>25</v>
      </c>
      <c r="AJ25" s="5"/>
    </row>
    <row r="26" spans="1:36" x14ac:dyDescent="0.25">
      <c r="AG26" s="4"/>
      <c r="AH26" s="43">
        <v>45683</v>
      </c>
      <c r="AI26" s="31" t="s">
        <v>26</v>
      </c>
      <c r="AJ26" s="5"/>
    </row>
    <row r="27" spans="1:36" ht="15.5" x14ac:dyDescent="0.25">
      <c r="A27" s="58">
        <f>DATE(YEAR(Y18+35),MONTH(Y18+35),1)</f>
        <v>46023</v>
      </c>
      <c r="B27" s="59"/>
      <c r="C27" s="59"/>
      <c r="D27" s="59"/>
      <c r="E27" s="59"/>
      <c r="F27" s="59"/>
      <c r="G27" s="60"/>
      <c r="H27" s="7"/>
      <c r="I27" s="58">
        <f>DATE(YEAR(A27+35),MONTH(A27+35),1)</f>
        <v>46054</v>
      </c>
      <c r="J27" s="59"/>
      <c r="K27" s="59"/>
      <c r="L27" s="59"/>
      <c r="M27" s="59"/>
      <c r="N27" s="59"/>
      <c r="O27" s="60"/>
      <c r="P27" s="7"/>
      <c r="Q27" s="58">
        <f>DATE(YEAR(I27+35),MONTH(I27+35),1)</f>
        <v>46082</v>
      </c>
      <c r="R27" s="59"/>
      <c r="S27" s="59"/>
      <c r="T27" s="59"/>
      <c r="U27" s="59"/>
      <c r="V27" s="59"/>
      <c r="W27" s="60"/>
      <c r="Y27" s="58">
        <f>DATE(YEAR(Q27+35),MONTH(Q27+35),1)</f>
        <v>46113</v>
      </c>
      <c r="Z27" s="59"/>
      <c r="AA27" s="59"/>
      <c r="AB27" s="59"/>
      <c r="AC27" s="59"/>
      <c r="AD27" s="59"/>
      <c r="AE27" s="60"/>
      <c r="AG27" s="4"/>
      <c r="AH27" s="43">
        <v>45767</v>
      </c>
      <c r="AI27" s="31" t="s">
        <v>27</v>
      </c>
      <c r="AJ27" s="5"/>
    </row>
    <row r="28" spans="1:36" x14ac:dyDescent="0.25">
      <c r="A28" s="21" t="str">
        <f>CHOOSE(1+MOD(startday+1-2,7),"Su","M","Tu","W","Th","F","Sa")</f>
        <v>Su</v>
      </c>
      <c r="B28" s="22" t="str">
        <f>CHOOSE(1+MOD(startday+2-2,7),"Su","M","Tu","W","Th","F","Sa")</f>
        <v>M</v>
      </c>
      <c r="C28" s="22" t="str">
        <f>CHOOSE(1+MOD(startday+3-2,7),"Su","M","Tu","W","Th","F","Sa")</f>
        <v>Tu</v>
      </c>
      <c r="D28" s="22" t="str">
        <f>CHOOSE(1+MOD(startday+4-2,7),"Su","M","Tu","W","Th","F","Sa")</f>
        <v>W</v>
      </c>
      <c r="E28" s="22" t="str">
        <f>CHOOSE(1+MOD(startday+5-2,7),"Su","M","Tu","W","Th","F","Sa")</f>
        <v>Th</v>
      </c>
      <c r="F28" s="22" t="str">
        <f>CHOOSE(1+MOD(startday+6-2,7),"Su","M","Tu","W","Th","F","Sa")</f>
        <v>F</v>
      </c>
      <c r="G28" s="23" t="str">
        <f>CHOOSE(1+MOD(startday+7-2,7),"Su","M","Tu","W","Th","F","Sa")</f>
        <v>Sa</v>
      </c>
      <c r="H28" s="24"/>
      <c r="I28" s="21" t="str">
        <f>CHOOSE(1+MOD(startday+1-2,7),"Su","M","Tu","W","Th","F","Sa")</f>
        <v>Su</v>
      </c>
      <c r="J28" s="22" t="str">
        <f>CHOOSE(1+MOD(startday+2-2,7),"Su","M","Tu","W","Th","F","Sa")</f>
        <v>M</v>
      </c>
      <c r="K28" s="22" t="str">
        <f>CHOOSE(1+MOD(startday+3-2,7),"Su","M","Tu","W","Th","F","Sa")</f>
        <v>Tu</v>
      </c>
      <c r="L28" s="22" t="str">
        <f>CHOOSE(1+MOD(startday+4-2,7),"Su","M","Tu","W","Th","F","Sa")</f>
        <v>W</v>
      </c>
      <c r="M28" s="22" t="str">
        <f>CHOOSE(1+MOD(startday+5-2,7),"Su","M","Tu","W","Th","F","Sa")</f>
        <v>Th</v>
      </c>
      <c r="N28" s="22" t="str">
        <f>CHOOSE(1+MOD(startday+6-2,7),"Su","M","Tu","W","Th","F","Sa")</f>
        <v>F</v>
      </c>
      <c r="O28" s="23" t="str">
        <f>CHOOSE(1+MOD(startday+7-2,7),"Su","M","Tu","W","Th","F","Sa")</f>
        <v>Sa</v>
      </c>
      <c r="P28" s="24"/>
      <c r="Q28" s="21" t="str">
        <f>CHOOSE(1+MOD(startday+1-2,7),"Su","M","Tu","W","Th","F","Sa")</f>
        <v>Su</v>
      </c>
      <c r="R28" s="22" t="str">
        <f>CHOOSE(1+MOD(startday+2-2,7),"Su","M","Tu","W","Th","F","Sa")</f>
        <v>M</v>
      </c>
      <c r="S28" s="22" t="str">
        <f>CHOOSE(1+MOD(startday+3-2,7),"Su","M","Tu","W","Th","F","Sa")</f>
        <v>Tu</v>
      </c>
      <c r="T28" s="22" t="str">
        <f>CHOOSE(1+MOD(startday+4-2,7),"Su","M","Tu","W","Th","F","Sa")</f>
        <v>W</v>
      </c>
      <c r="U28" s="22" t="str">
        <f>CHOOSE(1+MOD(startday+5-2,7),"Su","M","Tu","W","Th","F","Sa")</f>
        <v>Th</v>
      </c>
      <c r="V28" s="22" t="str">
        <f>CHOOSE(1+MOD(startday+6-2,7),"Su","M","Tu","W","Th","F","Sa")</f>
        <v>F</v>
      </c>
      <c r="W28" s="23" t="str">
        <f>CHOOSE(1+MOD(startday+7-2,7),"Su","M","Tu","W","Th","F","Sa")</f>
        <v>Sa</v>
      </c>
      <c r="X28" s="25"/>
      <c r="Y28" s="21" t="str">
        <f>CHOOSE(1+MOD(startday+1-2,7),"Su","M","Tu","W","Th","F","Sa")</f>
        <v>Su</v>
      </c>
      <c r="Z28" s="22" t="str">
        <f>CHOOSE(1+MOD(startday+2-2,7),"Su","M","Tu","W","Th","F","Sa")</f>
        <v>M</v>
      </c>
      <c r="AA28" s="22" t="str">
        <f>CHOOSE(1+MOD(startday+3-2,7),"Su","M","Tu","W","Th","F","Sa")</f>
        <v>Tu</v>
      </c>
      <c r="AB28" s="22" t="str">
        <f>CHOOSE(1+MOD(startday+4-2,7),"Su","M","Tu","W","Th","F","Sa")</f>
        <v>W</v>
      </c>
      <c r="AC28" s="22" t="str">
        <f>CHOOSE(1+MOD(startday+5-2,7),"Su","M","Tu","W","Th","F","Sa")</f>
        <v>Th</v>
      </c>
      <c r="AD28" s="22" t="str">
        <f>CHOOSE(1+MOD(startday+6-2,7),"Su","M","Tu","W","Th","F","Sa")</f>
        <v>F</v>
      </c>
      <c r="AE28" s="23" t="str">
        <f>CHOOSE(1+MOD(startday+7-2,7),"Su","M","Tu","W","Th","F","Sa")</f>
        <v>Sa</v>
      </c>
      <c r="AG28" s="4"/>
      <c r="AH28" s="30"/>
      <c r="AI28" s="31"/>
      <c r="AJ28" s="5"/>
    </row>
    <row r="29" spans="1:36" x14ac:dyDescent="0.25">
      <c r="A29" s="14" t="str">
        <f>IF(WEEKDAY(A27,1)=startday,A27,"")</f>
        <v/>
      </c>
      <c r="B29" s="15" t="str">
        <f>IF(A29="",IF(WEEKDAY(A27,1)=MOD(startday,7)+1,A27,""),A29+1)</f>
        <v/>
      </c>
      <c r="C29" s="15" t="str">
        <f>IF(B29="",IF(WEEKDAY(A27,1)=MOD(startday+1,7)+1,A27,""),B29+1)</f>
        <v/>
      </c>
      <c r="D29" s="15" t="str">
        <f>IF(C29="",IF(WEEKDAY(A27,1)=MOD(startday+2,7)+1,A27,""),C29+1)</f>
        <v/>
      </c>
      <c r="E29" s="33">
        <f>IF(D29="",IF(WEEKDAY(A27,1)=MOD(startday+3,7)+1,A27,""),D29+1)</f>
        <v>46023</v>
      </c>
      <c r="F29" s="33">
        <f>IF(E29="",IF(WEEKDAY(A27,1)=MOD(startday+4,7)+1,A27,""),E29+1)</f>
        <v>46024</v>
      </c>
      <c r="G29" s="16">
        <f>IF(F29="",IF(WEEKDAY(A27,1)=MOD(startday+5,7)+1,A27,""),F29+1)</f>
        <v>46025</v>
      </c>
      <c r="H29" s="1"/>
      <c r="I29" s="14">
        <f>IF(WEEKDAY(I27,1)=startday,I27,"")</f>
        <v>46054</v>
      </c>
      <c r="J29" s="15">
        <f>IF(I29="",IF(WEEKDAY(I27,1)=MOD(startday,7)+1,I27,""),I29+1)</f>
        <v>46055</v>
      </c>
      <c r="K29" s="15">
        <f>IF(J29="",IF(WEEKDAY(I27,1)=MOD(startday+1,7)+1,I27,""),J29+1)</f>
        <v>46056</v>
      </c>
      <c r="L29" s="15">
        <f>IF(K29="",IF(WEEKDAY(I27,1)=MOD(startday+2,7)+1,I27,""),K29+1)</f>
        <v>46057</v>
      </c>
      <c r="M29" s="15">
        <f>IF(L29="",IF(WEEKDAY(I27,1)=MOD(startday+3,7)+1,I27,""),L29+1)</f>
        <v>46058</v>
      </c>
      <c r="N29" s="15">
        <f>IF(M29="",IF(WEEKDAY(I27,1)=MOD(startday+4,7)+1,I27,""),M29+1)</f>
        <v>46059</v>
      </c>
      <c r="O29" s="16">
        <f>IF(N29="",IF(WEEKDAY(I27,1)=MOD(startday+5,7)+1,I27,""),N29+1)</f>
        <v>46060</v>
      </c>
      <c r="P29" s="1"/>
      <c r="Q29" s="14">
        <f>IF(WEEKDAY(Q27,1)=startday,Q27,"")</f>
        <v>46082</v>
      </c>
      <c r="R29" s="15">
        <f>IF(Q29="",IF(WEEKDAY(Q27,1)=MOD(startday,7)+1,Q27,""),Q29+1)</f>
        <v>46083</v>
      </c>
      <c r="S29" s="15">
        <f>IF(R29="",IF(WEEKDAY(Q27,1)=MOD(startday+1,7)+1,Q27,""),R29+1)</f>
        <v>46084</v>
      </c>
      <c r="T29" s="15">
        <f>IF(S29="",IF(WEEKDAY(Q27,1)=MOD(startday+2,7)+1,Q27,""),S29+1)</f>
        <v>46085</v>
      </c>
      <c r="U29" s="15">
        <f>IF(T29="",IF(WEEKDAY(Q27,1)=MOD(startday+3,7)+1,Q27,""),T29+1)</f>
        <v>46086</v>
      </c>
      <c r="V29" s="15">
        <f>IF(U29="",IF(WEEKDAY(Q27,1)=MOD(startday+4,7)+1,Q27,""),U29+1)</f>
        <v>46087</v>
      </c>
      <c r="W29" s="16">
        <f>IF(V29="",IF(WEEKDAY(Q27,1)=MOD(startday+5,7)+1,Q27,""),V29+1)</f>
        <v>46088</v>
      </c>
      <c r="Y29" s="14" t="str">
        <f>IF(WEEKDAY(Y27,1)=startday,Y27,"")</f>
        <v/>
      </c>
      <c r="Z29" s="15" t="str">
        <f>IF(Y29="",IF(WEEKDAY(Y27,1)=MOD(startday,7)+1,Y27,""),Y29+1)</f>
        <v/>
      </c>
      <c r="AA29" s="15" t="str">
        <f>IF(Z29="",IF(WEEKDAY(Y27,1)=MOD(startday+1,7)+1,Y27,""),Z29+1)</f>
        <v/>
      </c>
      <c r="AB29" s="15">
        <f>IF(AA29="",IF(WEEKDAY(Y27,1)=MOD(startday+2,7)+1,Y27,""),AA29+1)</f>
        <v>46113</v>
      </c>
      <c r="AC29" s="15">
        <f>IF(AB29="",IF(WEEKDAY(Y27,1)=MOD(startday+3,7)+1,Y27,""),AB29+1)</f>
        <v>46114</v>
      </c>
      <c r="AD29" s="48">
        <v>3</v>
      </c>
      <c r="AE29" s="16">
        <v>4</v>
      </c>
      <c r="AG29" s="4"/>
      <c r="AH29" s="30"/>
      <c r="AI29" s="31"/>
      <c r="AJ29" s="5"/>
    </row>
    <row r="30" spans="1:36" x14ac:dyDescent="0.25">
      <c r="A30" s="14">
        <f>IF(G29="","",IF(MONTH(G29+1)&lt;&gt;MONTH(G29),"",G29+1))</f>
        <v>46026</v>
      </c>
      <c r="B30" s="15">
        <f>IF(A30="","",IF(MONTH(A30+1)&lt;&gt;MONTH(A30),"",A30+1))</f>
        <v>46027</v>
      </c>
      <c r="C30" s="15">
        <f t="shared" ref="C30:C34" si="38">IF(B30="","",IF(MONTH(B30+1)&lt;&gt;MONTH(B30),"",B30+1))</f>
        <v>46028</v>
      </c>
      <c r="D30" s="15">
        <f>IF(C30="","",IF(MONTH(C30+1)&lt;&gt;MONTH(C30),"",C30+1))</f>
        <v>46029</v>
      </c>
      <c r="E30" s="15">
        <f t="shared" ref="E30:E34" si="39">IF(D30="","",IF(MONTH(D30+1)&lt;&gt;MONTH(D30),"",D30+1))</f>
        <v>46030</v>
      </c>
      <c r="F30" s="15">
        <f t="shared" ref="F30:F34" si="40">IF(E30="","",IF(MONTH(E30+1)&lt;&gt;MONTH(E30),"",E30+1))</f>
        <v>46031</v>
      </c>
      <c r="G30" s="16">
        <f t="shared" ref="G30:G34" si="41">IF(F30="","",IF(MONTH(F30+1)&lt;&gt;MONTH(F30),"",F30+1))</f>
        <v>46032</v>
      </c>
      <c r="H30" s="1"/>
      <c r="I30" s="14">
        <f>IF(O29="","",IF(MONTH(O29+1)&lt;&gt;MONTH(O29),"",O29+1))</f>
        <v>46061</v>
      </c>
      <c r="J30" s="15">
        <f>IF(I30="","",IF(MONTH(I30+1)&lt;&gt;MONTH(I30),"",I30+1))</f>
        <v>46062</v>
      </c>
      <c r="K30" s="15">
        <f t="shared" ref="K30:K34" si="42">IF(J30="","",IF(MONTH(J30+1)&lt;&gt;MONTH(J30),"",J30+1))</f>
        <v>46063</v>
      </c>
      <c r="L30" s="15">
        <f>IF(K30="","",IF(MONTH(K30+1)&lt;&gt;MONTH(K30),"",K30+1))</f>
        <v>46064</v>
      </c>
      <c r="M30" s="15">
        <f t="shared" ref="M30:M34" si="43">IF(L30="","",IF(MONTH(L30+1)&lt;&gt;MONTH(L30),"",L30+1))</f>
        <v>46065</v>
      </c>
      <c r="N30" s="15">
        <f t="shared" ref="N30:N34" si="44">IF(M30="","",IF(MONTH(M30+1)&lt;&gt;MONTH(M30),"",M30+1))</f>
        <v>46066</v>
      </c>
      <c r="O30" s="16">
        <f t="shared" ref="O30:O34" si="45">IF(N30="","",IF(MONTH(N30+1)&lt;&gt;MONTH(N30),"",N30+1))</f>
        <v>46067</v>
      </c>
      <c r="P30" s="1"/>
      <c r="Q30" s="14">
        <f>IF(W29="","",IF(MONTH(W29+1)&lt;&gt;MONTH(W29),"",W29+1))</f>
        <v>46089</v>
      </c>
      <c r="R30" s="15">
        <f>IF(Q30="","",IF(MONTH(Q30+1)&lt;&gt;MONTH(Q30),"",Q30+1))</f>
        <v>46090</v>
      </c>
      <c r="S30" s="15">
        <f t="shared" ref="S30:S34" si="46">IF(R30="","",IF(MONTH(R30+1)&lt;&gt;MONTH(R30),"",R30+1))</f>
        <v>46091</v>
      </c>
      <c r="T30" s="15">
        <f>IF(S30="","",IF(MONTH(S30+1)&lt;&gt;MONTH(S30),"",S30+1))</f>
        <v>46092</v>
      </c>
      <c r="U30" s="15">
        <f t="shared" ref="U30:U34" si="47">IF(T30="","",IF(MONTH(T30+1)&lt;&gt;MONTH(T30),"",T30+1))</f>
        <v>46093</v>
      </c>
      <c r="V30" s="15">
        <f t="shared" ref="V30:V34" si="48">IF(U30="","",IF(MONTH(U30+1)&lt;&gt;MONTH(U30),"",U30+1))</f>
        <v>46094</v>
      </c>
      <c r="W30" s="16">
        <f t="shared" ref="W30:W33" si="49">IF(V30="","",IF(MONTH(V30+1)&lt;&gt;MONTH(V30),"",V30+1))</f>
        <v>46095</v>
      </c>
      <c r="Y30" s="14">
        <f>IF(AE29="","",IF(MONTH(AE29+1)&lt;&gt;MONTH(AE29),"",AE29+1))</f>
        <v>5</v>
      </c>
      <c r="Z30" s="15">
        <f>IF(Y30="","",IF(MONTH(Y30+1)&lt;&gt;MONTH(Y30),"",Y30+1))</f>
        <v>6</v>
      </c>
      <c r="AA30" s="15">
        <f t="shared" ref="AA30:AA34" si="50">IF(Z30="","",IF(MONTH(Z30+1)&lt;&gt;MONTH(Z30),"",Z30+1))</f>
        <v>7</v>
      </c>
      <c r="AB30" s="15">
        <f>IF(AA30="","",IF(MONTH(AA30+1)&lt;&gt;MONTH(AA30),"",AA30+1))</f>
        <v>8</v>
      </c>
      <c r="AC30" s="15">
        <f t="shared" ref="AC30:AC34" si="51">IF(AB30="","",IF(MONTH(AB30+1)&lt;&gt;MONTH(AB30),"",AB30+1))</f>
        <v>9</v>
      </c>
      <c r="AD30" s="15">
        <f t="shared" ref="AD30:AD34" si="52">IF(AC30="","",IF(MONTH(AC30+1)&lt;&gt;MONTH(AC30),"",AC30+1))</f>
        <v>10</v>
      </c>
      <c r="AE30" s="16">
        <f t="shared" ref="AE30:AE34" si="53">IF(AD30="","",IF(MONTH(AD30+1)&lt;&gt;MONTH(AD30),"",AD30+1))</f>
        <v>11</v>
      </c>
      <c r="AG30" s="4"/>
      <c r="AH30" s="30"/>
      <c r="AI30" s="31"/>
      <c r="AJ30" s="5"/>
    </row>
    <row r="31" spans="1:36" x14ac:dyDescent="0.25">
      <c r="A31" s="14">
        <f t="shared" ref="A31:A34" si="54">IF(G30="","",IF(MONTH(G30+1)&lt;&gt;MONTH(G30),"",G30+1))</f>
        <v>46033</v>
      </c>
      <c r="B31" s="15">
        <f t="shared" ref="B31:B34" si="55">IF(A31="","",IF(MONTH(A31+1)&lt;&gt;MONTH(A31),"",A31+1))</f>
        <v>46034</v>
      </c>
      <c r="C31" s="15">
        <f t="shared" si="38"/>
        <v>46035</v>
      </c>
      <c r="D31" s="15">
        <f t="shared" ref="D31:D34" si="56">IF(C31="","",IF(MONTH(C31+1)&lt;&gt;MONTH(C31),"",C31+1))</f>
        <v>46036</v>
      </c>
      <c r="E31" s="15">
        <f t="shared" si="39"/>
        <v>46037</v>
      </c>
      <c r="F31" s="45">
        <f t="shared" si="40"/>
        <v>46038</v>
      </c>
      <c r="G31" s="16">
        <f t="shared" si="41"/>
        <v>46039</v>
      </c>
      <c r="H31" s="1"/>
      <c r="I31" s="14">
        <f t="shared" ref="I31:I34" si="57">IF(O30="","",IF(MONTH(O30+1)&lt;&gt;MONTH(O30),"",O30+1))</f>
        <v>46068</v>
      </c>
      <c r="J31" s="33">
        <f t="shared" ref="J31:J34" si="58">IF(I31="","",IF(MONTH(I31+1)&lt;&gt;MONTH(I31),"",I31+1))</f>
        <v>46069</v>
      </c>
      <c r="K31" s="15">
        <f t="shared" si="42"/>
        <v>46070</v>
      </c>
      <c r="L31" s="15">
        <f t="shared" ref="L31:L34" si="59">IF(K31="","",IF(MONTH(K31+1)&lt;&gt;MONTH(K31),"",K31+1))</f>
        <v>46071</v>
      </c>
      <c r="M31" s="15">
        <f t="shared" si="43"/>
        <v>46072</v>
      </c>
      <c r="N31" s="15">
        <f t="shared" si="44"/>
        <v>46073</v>
      </c>
      <c r="O31" s="16">
        <f t="shared" si="45"/>
        <v>46074</v>
      </c>
      <c r="P31" s="1"/>
      <c r="Q31" s="14">
        <f t="shared" ref="Q31:Q34" si="60">IF(W30="","",IF(MONTH(W30+1)&lt;&gt;MONTH(W30),"",W30+1))</f>
        <v>46096</v>
      </c>
      <c r="R31" s="15">
        <f t="shared" ref="R31:R34" si="61">IF(Q31="","",IF(MONTH(Q31+1)&lt;&gt;MONTH(Q31),"",Q31+1))</f>
        <v>46097</v>
      </c>
      <c r="S31" s="15">
        <f t="shared" si="46"/>
        <v>46098</v>
      </c>
      <c r="T31" s="15">
        <f t="shared" ref="T31:T34" si="62">IF(S31="","",IF(MONTH(S31+1)&lt;&gt;MONTH(S31),"",S31+1))</f>
        <v>46099</v>
      </c>
      <c r="U31" s="15">
        <f t="shared" si="47"/>
        <v>46100</v>
      </c>
      <c r="V31" s="15">
        <v>20</v>
      </c>
      <c r="W31" s="16">
        <f t="shared" si="49"/>
        <v>21</v>
      </c>
      <c r="Y31" s="14">
        <f t="shared" ref="Y31:Y34" si="63">IF(AE30="","",IF(MONTH(AE30+1)&lt;&gt;MONTH(AE30),"",AE30+1))</f>
        <v>12</v>
      </c>
      <c r="Z31" s="15">
        <f t="shared" ref="Z31:Z34" si="64">IF(Y31="","",IF(MONTH(Y31+1)&lt;&gt;MONTH(Y31),"",Y31+1))</f>
        <v>13</v>
      </c>
      <c r="AA31" s="15">
        <f t="shared" si="50"/>
        <v>14</v>
      </c>
      <c r="AB31" s="15">
        <f t="shared" ref="AB31:AB34" si="65">IF(AA31="","",IF(MONTH(AA31+1)&lt;&gt;MONTH(AA31),"",AA31+1))</f>
        <v>15</v>
      </c>
      <c r="AC31" s="15">
        <f t="shared" si="51"/>
        <v>16</v>
      </c>
      <c r="AD31" s="15">
        <f t="shared" si="52"/>
        <v>17</v>
      </c>
      <c r="AE31" s="16">
        <f t="shared" si="53"/>
        <v>18</v>
      </c>
      <c r="AG31" s="4"/>
      <c r="AH31" s="30"/>
      <c r="AI31" s="31"/>
      <c r="AJ31" s="5"/>
    </row>
    <row r="32" spans="1:36" x14ac:dyDescent="0.25">
      <c r="A32" s="14">
        <f t="shared" si="54"/>
        <v>46040</v>
      </c>
      <c r="B32" s="33">
        <f t="shared" si="55"/>
        <v>46041</v>
      </c>
      <c r="C32" s="32">
        <f t="shared" si="38"/>
        <v>46042</v>
      </c>
      <c r="D32" s="15">
        <f t="shared" si="56"/>
        <v>46043</v>
      </c>
      <c r="E32" s="15">
        <f t="shared" si="39"/>
        <v>46044</v>
      </c>
      <c r="F32" s="15">
        <f t="shared" si="40"/>
        <v>46045</v>
      </c>
      <c r="G32" s="16">
        <f t="shared" si="41"/>
        <v>46046</v>
      </c>
      <c r="H32" s="1"/>
      <c r="I32" s="14">
        <f t="shared" si="57"/>
        <v>46075</v>
      </c>
      <c r="J32" s="32">
        <f t="shared" si="58"/>
        <v>46076</v>
      </c>
      <c r="K32" s="15">
        <f t="shared" si="42"/>
        <v>46077</v>
      </c>
      <c r="L32" s="15">
        <f t="shared" si="59"/>
        <v>46078</v>
      </c>
      <c r="M32" s="15">
        <f t="shared" si="43"/>
        <v>46079</v>
      </c>
      <c r="N32" s="15">
        <f t="shared" si="44"/>
        <v>46080</v>
      </c>
      <c r="O32" s="16">
        <f t="shared" si="45"/>
        <v>46081</v>
      </c>
      <c r="P32" s="1"/>
      <c r="Q32" s="14">
        <f t="shared" si="60"/>
        <v>22</v>
      </c>
      <c r="R32" s="33">
        <f t="shared" si="61"/>
        <v>23</v>
      </c>
      <c r="S32" s="33">
        <f t="shared" si="46"/>
        <v>24</v>
      </c>
      <c r="T32" s="33">
        <f t="shared" si="62"/>
        <v>25</v>
      </c>
      <c r="U32" s="33">
        <f t="shared" si="47"/>
        <v>26</v>
      </c>
      <c r="V32" s="33">
        <f t="shared" si="48"/>
        <v>27</v>
      </c>
      <c r="W32" s="16">
        <f t="shared" si="49"/>
        <v>28</v>
      </c>
      <c r="Y32" s="14">
        <f t="shared" si="63"/>
        <v>19</v>
      </c>
      <c r="Z32" s="40">
        <f t="shared" si="64"/>
        <v>20</v>
      </c>
      <c r="AA32" s="15">
        <f t="shared" si="50"/>
        <v>21</v>
      </c>
      <c r="AB32" s="15">
        <f t="shared" si="65"/>
        <v>22</v>
      </c>
      <c r="AC32" s="15">
        <f t="shared" si="51"/>
        <v>23</v>
      </c>
      <c r="AD32" s="15">
        <f t="shared" si="52"/>
        <v>24</v>
      </c>
      <c r="AE32" s="16">
        <f t="shared" si="53"/>
        <v>25</v>
      </c>
      <c r="AG32" s="4"/>
      <c r="AH32" s="30"/>
      <c r="AI32" s="31"/>
      <c r="AJ32" s="5"/>
    </row>
    <row r="33" spans="1:36" x14ac:dyDescent="0.25">
      <c r="A33" s="14">
        <f t="shared" si="54"/>
        <v>46047</v>
      </c>
      <c r="B33" s="40">
        <f t="shared" si="55"/>
        <v>46048</v>
      </c>
      <c r="C33" s="15">
        <f t="shared" si="38"/>
        <v>46049</v>
      </c>
      <c r="D33" s="15">
        <f t="shared" si="56"/>
        <v>46050</v>
      </c>
      <c r="E33" s="15">
        <f t="shared" si="39"/>
        <v>46051</v>
      </c>
      <c r="F33" s="15">
        <f t="shared" si="40"/>
        <v>46052</v>
      </c>
      <c r="G33" s="16">
        <f t="shared" si="41"/>
        <v>46053</v>
      </c>
      <c r="H33" s="1"/>
      <c r="I33" s="14" t="str">
        <f t="shared" si="57"/>
        <v/>
      </c>
      <c r="J33" s="15" t="str">
        <f t="shared" si="58"/>
        <v/>
      </c>
      <c r="K33" s="15" t="str">
        <f t="shared" si="42"/>
        <v/>
      </c>
      <c r="L33" s="15" t="str">
        <f t="shared" si="59"/>
        <v/>
      </c>
      <c r="M33" s="15" t="str">
        <f t="shared" si="43"/>
        <v/>
      </c>
      <c r="N33" s="15" t="str">
        <f t="shared" si="44"/>
        <v/>
      </c>
      <c r="O33" s="16" t="str">
        <f t="shared" si="45"/>
        <v/>
      </c>
      <c r="P33" s="1"/>
      <c r="Q33" s="14">
        <f t="shared" si="60"/>
        <v>29</v>
      </c>
      <c r="R33" s="15">
        <f t="shared" si="61"/>
        <v>30</v>
      </c>
      <c r="S33" s="15">
        <f t="shared" si="46"/>
        <v>31</v>
      </c>
      <c r="T33" s="15" t="str">
        <f t="shared" si="62"/>
        <v/>
      </c>
      <c r="U33" s="15" t="str">
        <f t="shared" si="47"/>
        <v/>
      </c>
      <c r="V33" s="15" t="str">
        <f t="shared" si="48"/>
        <v/>
      </c>
      <c r="W33" s="16" t="str">
        <f t="shared" si="49"/>
        <v/>
      </c>
      <c r="Y33" s="14">
        <f t="shared" si="63"/>
        <v>26</v>
      </c>
      <c r="Z33" s="15">
        <f t="shared" si="64"/>
        <v>27</v>
      </c>
      <c r="AA33" s="15">
        <f t="shared" si="50"/>
        <v>28</v>
      </c>
      <c r="AB33" s="15">
        <f t="shared" si="65"/>
        <v>29</v>
      </c>
      <c r="AC33" s="15">
        <f t="shared" si="51"/>
        <v>30</v>
      </c>
      <c r="AD33" s="15">
        <f t="shared" si="52"/>
        <v>31</v>
      </c>
      <c r="AE33" s="16" t="str">
        <f t="shared" si="53"/>
        <v/>
      </c>
      <c r="AG33" s="4"/>
      <c r="AH33" s="30"/>
      <c r="AI33" s="31"/>
      <c r="AJ33" s="5"/>
    </row>
    <row r="34" spans="1:36" x14ac:dyDescent="0.25">
      <c r="A34" s="17" t="str">
        <f t="shared" si="54"/>
        <v/>
      </c>
      <c r="B34" s="18" t="str">
        <f t="shared" si="55"/>
        <v/>
      </c>
      <c r="C34" s="18" t="str">
        <f t="shared" si="38"/>
        <v/>
      </c>
      <c r="D34" s="18" t="str">
        <f t="shared" si="56"/>
        <v/>
      </c>
      <c r="E34" s="18" t="str">
        <f t="shared" si="39"/>
        <v/>
      </c>
      <c r="F34" s="18" t="str">
        <f t="shared" si="40"/>
        <v/>
      </c>
      <c r="G34" s="19" t="str">
        <f t="shared" si="41"/>
        <v/>
      </c>
      <c r="H34" s="1"/>
      <c r="I34" s="17" t="str">
        <f t="shared" si="57"/>
        <v/>
      </c>
      <c r="J34" s="18" t="str">
        <f t="shared" si="58"/>
        <v/>
      </c>
      <c r="K34" s="18" t="str">
        <f t="shared" si="42"/>
        <v/>
      </c>
      <c r="L34" s="18" t="str">
        <f t="shared" si="59"/>
        <v/>
      </c>
      <c r="M34" s="18" t="str">
        <f t="shared" si="43"/>
        <v/>
      </c>
      <c r="N34" s="18" t="str">
        <f t="shared" si="44"/>
        <v/>
      </c>
      <c r="O34" s="19" t="str">
        <f t="shared" si="45"/>
        <v/>
      </c>
      <c r="P34" s="1"/>
      <c r="Q34" s="17" t="str">
        <f t="shared" si="60"/>
        <v/>
      </c>
      <c r="R34" s="18" t="str">
        <f t="shared" si="61"/>
        <v/>
      </c>
      <c r="S34" s="18" t="str">
        <f t="shared" si="46"/>
        <v/>
      </c>
      <c r="T34" s="18" t="str">
        <f t="shared" si="62"/>
        <v/>
      </c>
      <c r="U34" s="18" t="str">
        <f t="shared" si="47"/>
        <v/>
      </c>
      <c r="V34" s="18" t="str">
        <f t="shared" si="48"/>
        <v/>
      </c>
      <c r="W34" s="19" t="str">
        <f>IF(V34="","",IF(MONTH(V34+1)&lt;&gt;MONTH(V34),"",V34+1))</f>
        <v/>
      </c>
      <c r="Y34" s="17" t="str">
        <f t="shared" si="63"/>
        <v/>
      </c>
      <c r="Z34" s="18" t="str">
        <f t="shared" si="64"/>
        <v/>
      </c>
      <c r="AA34" s="18" t="str">
        <f t="shared" si="50"/>
        <v/>
      </c>
      <c r="AB34" s="18" t="str">
        <f t="shared" si="65"/>
        <v/>
      </c>
      <c r="AC34" s="18" t="str">
        <f t="shared" si="51"/>
        <v/>
      </c>
      <c r="AD34" s="18" t="str">
        <f t="shared" si="52"/>
        <v/>
      </c>
      <c r="AE34" s="19" t="str">
        <f t="shared" si="53"/>
        <v/>
      </c>
      <c r="AG34" s="4"/>
      <c r="AH34" s="30"/>
      <c r="AI34" s="31"/>
      <c r="AJ34" s="5"/>
    </row>
    <row r="35" spans="1:36" x14ac:dyDescent="0.25">
      <c r="AG35" s="4"/>
      <c r="AH35" s="30"/>
      <c r="AI35" s="31"/>
      <c r="AJ35" s="5"/>
    </row>
    <row r="36" spans="1:36" ht="15.5" x14ac:dyDescent="0.25">
      <c r="A36" s="58">
        <f>DATE(YEAR(Y27+35),MONTH(Y27+35),1)</f>
        <v>46143</v>
      </c>
      <c r="B36" s="59"/>
      <c r="C36" s="59"/>
      <c r="D36" s="59"/>
      <c r="E36" s="59"/>
      <c r="F36" s="59"/>
      <c r="G36" s="60"/>
      <c r="H36" s="7"/>
      <c r="I36" s="58">
        <f>DATE(YEAR(A36+35),MONTH(A36+35),1)</f>
        <v>46174</v>
      </c>
      <c r="J36" s="59"/>
      <c r="K36" s="59"/>
      <c r="L36" s="59"/>
      <c r="M36" s="59"/>
      <c r="N36" s="59"/>
      <c r="O36" s="60"/>
      <c r="P36" s="7"/>
      <c r="Q36" s="58">
        <f>DATE(YEAR(I36+35),MONTH(I36+35),1)</f>
        <v>46204</v>
      </c>
      <c r="R36" s="59"/>
      <c r="S36" s="59"/>
      <c r="T36" s="59"/>
      <c r="U36" s="59"/>
      <c r="V36" s="59"/>
      <c r="W36" s="60"/>
      <c r="Y36" s="58">
        <f>DATE(YEAR(Q36+35),MONTH(Q36+35),1)</f>
        <v>46235</v>
      </c>
      <c r="Z36" s="59"/>
      <c r="AA36" s="59"/>
      <c r="AB36" s="59"/>
      <c r="AC36" s="59"/>
      <c r="AD36" s="59"/>
      <c r="AE36" s="60"/>
      <c r="AG36" s="4"/>
      <c r="AH36" s="30"/>
      <c r="AI36" s="31"/>
      <c r="AJ36" s="5"/>
    </row>
    <row r="37" spans="1:36" x14ac:dyDescent="0.25">
      <c r="A37" s="21" t="str">
        <f>CHOOSE(1+MOD(startday+1-2,7),"Su","M","Tu","W","Th","F","Sa")</f>
        <v>Su</v>
      </c>
      <c r="B37" s="22" t="str">
        <f>CHOOSE(1+MOD(startday+2-2,7),"Su","M","Tu","W","Th","F","Sa")</f>
        <v>M</v>
      </c>
      <c r="C37" s="22" t="str">
        <f>CHOOSE(1+MOD(startday+3-2,7),"Su","M","Tu","W","Th","F","Sa")</f>
        <v>Tu</v>
      </c>
      <c r="D37" s="22" t="str">
        <f>CHOOSE(1+MOD(startday+4-2,7),"Su","M","Tu","W","Th","F","Sa")</f>
        <v>W</v>
      </c>
      <c r="E37" s="22" t="str">
        <f>CHOOSE(1+MOD(startday+5-2,7),"Su","M","Tu","W","Th","F","Sa")</f>
        <v>Th</v>
      </c>
      <c r="F37" s="22" t="str">
        <f>CHOOSE(1+MOD(startday+6-2,7),"Su","M","Tu","W","Th","F","Sa")</f>
        <v>F</v>
      </c>
      <c r="G37" s="23" t="str">
        <f>CHOOSE(1+MOD(startday+7-2,7),"Su","M","Tu","W","Th","F","Sa")</f>
        <v>Sa</v>
      </c>
      <c r="H37" s="1"/>
      <c r="I37" s="21" t="str">
        <f>CHOOSE(1+MOD(startday+1-2,7),"Su","M","Tu","W","Th","F","Sa")</f>
        <v>Su</v>
      </c>
      <c r="J37" s="22" t="str">
        <f>CHOOSE(1+MOD(startday+2-2,7),"Su","M","Tu","W","Th","F","Sa")</f>
        <v>M</v>
      </c>
      <c r="K37" s="22" t="str">
        <f>CHOOSE(1+MOD(startday+3-2,7),"Su","M","Tu","W","Th","F","Sa")</f>
        <v>Tu</v>
      </c>
      <c r="L37" s="22" t="str">
        <f>CHOOSE(1+MOD(startday+4-2,7),"Su","M","Tu","W","Th","F","Sa")</f>
        <v>W</v>
      </c>
      <c r="M37" s="22" t="str">
        <f>CHOOSE(1+MOD(startday+5-2,7),"Su","M","Tu","W","Th","F","Sa")</f>
        <v>Th</v>
      </c>
      <c r="N37" s="22" t="str">
        <f>CHOOSE(1+MOD(startday+6-2,7),"Su","M","Tu","W","Th","F","Sa")</f>
        <v>F</v>
      </c>
      <c r="O37" s="23" t="str">
        <f>CHOOSE(1+MOD(startday+7-2,7),"Su","M","Tu","W","Th","F","Sa")</f>
        <v>Sa</v>
      </c>
      <c r="P37" s="1"/>
      <c r="Q37" s="21" t="str">
        <f>CHOOSE(1+MOD(startday+1-2,7),"Su","M","Tu","W","Th","F","Sa")</f>
        <v>Su</v>
      </c>
      <c r="R37" s="22" t="str">
        <f>CHOOSE(1+MOD(startday+2-2,7),"Su","M","Tu","W","Th","F","Sa")</f>
        <v>M</v>
      </c>
      <c r="S37" s="22" t="str">
        <f>CHOOSE(1+MOD(startday+3-2,7),"Su","M","Tu","W","Th","F","Sa")</f>
        <v>Tu</v>
      </c>
      <c r="T37" s="22" t="str">
        <f>CHOOSE(1+MOD(startday+4-2,7),"Su","M","Tu","W","Th","F","Sa")</f>
        <v>W</v>
      </c>
      <c r="U37" s="22" t="str">
        <f>CHOOSE(1+MOD(startday+5-2,7),"Su","M","Tu","W","Th","F","Sa")</f>
        <v>Th</v>
      </c>
      <c r="V37" s="22" t="str">
        <f>CHOOSE(1+MOD(startday+6-2,7),"Su","M","Tu","W","Th","F","Sa")</f>
        <v>F</v>
      </c>
      <c r="W37" s="23" t="str">
        <f>CHOOSE(1+MOD(startday+7-2,7),"Su","M","Tu","W","Th","F","Sa")</f>
        <v>Sa</v>
      </c>
      <c r="Y37" s="21" t="str">
        <f>CHOOSE(1+MOD(startday+1-2,7),"Su","M","Tu","W","Th","F","Sa")</f>
        <v>Su</v>
      </c>
      <c r="Z37" s="22" t="str">
        <f>CHOOSE(1+MOD(startday+2-2,7),"Su","M","Tu","W","Th","F","Sa")</f>
        <v>M</v>
      </c>
      <c r="AA37" s="22" t="str">
        <f>CHOOSE(1+MOD(startday+3-2,7),"Su","M","Tu","W","Th","F","Sa")</f>
        <v>Tu</v>
      </c>
      <c r="AB37" s="22" t="str">
        <f>CHOOSE(1+MOD(startday+4-2,7),"Su","M","Tu","W","Th","F","Sa")</f>
        <v>W</v>
      </c>
      <c r="AC37" s="22" t="str">
        <f>CHOOSE(1+MOD(startday+5-2,7),"Su","M","Tu","W","Th","F","Sa")</f>
        <v>Th</v>
      </c>
      <c r="AD37" s="22" t="str">
        <f>CHOOSE(1+MOD(startday+6-2,7),"Su","M","Tu","W","Th","F","Sa")</f>
        <v>F</v>
      </c>
      <c r="AE37" s="23" t="str">
        <f>CHOOSE(1+MOD(startday+7-2,7),"Su","M","Tu","W","Th","F","Sa")</f>
        <v>Sa</v>
      </c>
      <c r="AG37" s="4"/>
      <c r="AH37" s="30"/>
      <c r="AI37" s="31"/>
      <c r="AJ37" s="5"/>
    </row>
    <row r="38" spans="1:36" x14ac:dyDescent="0.25">
      <c r="A38" s="14" t="str">
        <f>IF(WEEKDAY(A36,1)=startday,A36,"")</f>
        <v/>
      </c>
      <c r="B38" s="15" t="str">
        <f>IF(A38="",IF(WEEKDAY(A36,1)=MOD(startday,7)+1,A36,""),A38+1)</f>
        <v/>
      </c>
      <c r="C38" s="15" t="str">
        <f>IF(B38="",IF(WEEKDAY(A36,1)=MOD(startday+1,7)+1,A36,""),B38+1)</f>
        <v/>
      </c>
      <c r="D38" s="15" t="str">
        <f>IF(C38="",IF(WEEKDAY(A36,1)=MOD(startday+2,7)+1,A36,""),C38+1)</f>
        <v/>
      </c>
      <c r="E38" s="15" t="str">
        <f>IF(D38="",IF(WEEKDAY(A36,1)=MOD(startday+3,7)+1,A36,""),D38+1)</f>
        <v/>
      </c>
      <c r="F38" s="15">
        <f>IF(E38="",IF(WEEKDAY(A36,1)=MOD(startday+4,7)+1,A36,""),E38+1)</f>
        <v>46143</v>
      </c>
      <c r="G38" s="16">
        <f>IF(F38="",IF(WEEKDAY(A36,1)=MOD(startday+5,7)+1,A36,""),F38+1)</f>
        <v>46144</v>
      </c>
      <c r="H38" s="1"/>
      <c r="I38" s="14" t="str">
        <f>IF(WEEKDAY(I36,1)=startday,I36,"")</f>
        <v/>
      </c>
      <c r="J38" s="32">
        <f>IF(I38="",IF(WEEKDAY(I36,1)=MOD(startday,7)+1,I36,""),I38+1)</f>
        <v>46174</v>
      </c>
      <c r="K38" s="32">
        <f>IF(J38="",IF(WEEKDAY(I36,1)=MOD(startday+1,7)+1,I36,""),J38+1)</f>
        <v>46175</v>
      </c>
      <c r="L38" s="32">
        <f>IF(K38="",IF(WEEKDAY(I36,1)=MOD(startday+2,7)+1,I36,""),K38+1)</f>
        <v>46176</v>
      </c>
      <c r="M38" s="32">
        <f>IF(L38="",IF(WEEKDAY(I36,1)=MOD(startday+3,7)+1,I36,""),L38+1)</f>
        <v>46177</v>
      </c>
      <c r="N38" s="15">
        <f>IF(M38="",IF(WEEKDAY(I36,1)=MOD(startday+4,7)+1,I36,""),M38+1)</f>
        <v>46178</v>
      </c>
      <c r="O38" s="16">
        <f>IF(N38="",IF(WEEKDAY(I36,1)=MOD(startday+5,7)+1,I36,""),N38+1)</f>
        <v>46179</v>
      </c>
      <c r="P38" s="1"/>
      <c r="Q38" s="14" t="str">
        <f>IF(WEEKDAY(Q36,1)=startday,Q36,"")</f>
        <v/>
      </c>
      <c r="R38" s="15" t="str">
        <f>IF(Q38="",IF(WEEKDAY(Q36,1)=MOD(startday,7)+1,Q36,""),Q38+1)</f>
        <v/>
      </c>
      <c r="S38" s="15" t="str">
        <f>IF(R38="",IF(WEEKDAY(Q36,1)=MOD(startday+1,7)+1,Q36,""),R38+1)</f>
        <v/>
      </c>
      <c r="T38" s="15">
        <f>IF(S38="",IF(WEEKDAY(Q36,1)=MOD(startday+2,7)+1,Q36,""),S38+1)</f>
        <v>46204</v>
      </c>
      <c r="U38" s="15">
        <f>IF(T38="",IF(WEEKDAY(Q36,1)=MOD(startday+3,7)+1,Q36,""),T38+1)</f>
        <v>46205</v>
      </c>
      <c r="V38" s="33">
        <f>IF(U38="",IF(WEEKDAY(Q36,1)=MOD(startday+4,7)+1,Q36,""),U38+1)</f>
        <v>46206</v>
      </c>
      <c r="W38" s="16">
        <f>IF(V38="",IF(WEEKDAY(Q36,1)=MOD(startday+5,7)+1,Q36,""),V38+1)</f>
        <v>46207</v>
      </c>
      <c r="Y38" s="14" t="str">
        <f>IF(WEEKDAY(Y36,1)=startday,Y36,"")</f>
        <v/>
      </c>
      <c r="Z38" s="15" t="str">
        <f>IF(Y38="",IF(WEEKDAY(Y36,1)=MOD(startday,7)+1,Y36,""),Y38+1)</f>
        <v/>
      </c>
      <c r="AA38" s="15" t="str">
        <f>IF(Z38="",IF(WEEKDAY(Y36,1)=MOD(startday+1,7)+1,Y36,""),Z38+1)</f>
        <v/>
      </c>
      <c r="AB38" s="15" t="str">
        <f>IF(AA38="",IF(WEEKDAY(Y36,1)=MOD(startday+2,7)+1,Y36,""),AA38+1)</f>
        <v/>
      </c>
      <c r="AC38" s="15" t="str">
        <f>IF(AB38="",IF(WEEKDAY(Y36,1)=MOD(startday+3,7)+1,Y36,""),AB38+1)</f>
        <v/>
      </c>
      <c r="AD38" s="15" t="str">
        <f>IF(AC38="",IF(WEEKDAY(Y36,1)=MOD(startday+4,7)+1,Y36,""),AC38+1)</f>
        <v/>
      </c>
      <c r="AE38" s="16">
        <f>IF(AD38="",IF(WEEKDAY(Y36,1)=MOD(startday+5,7)+1,Y36,""),AD38+1)</f>
        <v>46235</v>
      </c>
      <c r="AG38" s="4"/>
      <c r="AH38" s="30"/>
      <c r="AI38" s="31"/>
      <c r="AJ38" s="5"/>
    </row>
    <row r="39" spans="1:36" x14ac:dyDescent="0.25">
      <c r="A39" s="14">
        <f>IF(G38="","",IF(MONTH(G38+1)&lt;&gt;MONTH(G38),"",G38+1))</f>
        <v>46145</v>
      </c>
      <c r="B39" s="15">
        <f>IF(A39="","",IF(MONTH(A39+1)&lt;&gt;MONTH(A39),"",A39+1))</f>
        <v>46146</v>
      </c>
      <c r="C39" s="15">
        <f t="shared" ref="C39:C43" si="66">IF(B39="","",IF(MONTH(B39+1)&lt;&gt;MONTH(B39),"",B39+1))</f>
        <v>46147</v>
      </c>
      <c r="D39" s="15">
        <f>IF(C39="","",IF(MONTH(C39+1)&lt;&gt;MONTH(C39),"",C39+1))</f>
        <v>46148</v>
      </c>
      <c r="E39" s="15">
        <f t="shared" ref="E39:E43" si="67">IF(D39="","",IF(MONTH(D39+1)&lt;&gt;MONTH(D39),"",D39+1))</f>
        <v>46149</v>
      </c>
      <c r="F39" s="15">
        <f t="shared" ref="F39:F43" si="68">IF(E39="","",IF(MONTH(E39+1)&lt;&gt;MONTH(E39),"",E39+1))</f>
        <v>46150</v>
      </c>
      <c r="G39" s="16">
        <f t="shared" ref="G39:G43" si="69">IF(F39="","",IF(MONTH(F39+1)&lt;&gt;MONTH(F39),"",F39+1))</f>
        <v>46151</v>
      </c>
      <c r="H39" s="1"/>
      <c r="I39" s="14">
        <f>IF(O38="","",IF(MONTH(O38+1)&lt;&gt;MONTH(O38),"",O38+1))</f>
        <v>46180</v>
      </c>
      <c r="J39" s="32">
        <f>IF(I39="","",IF(MONTH(I39+1)&lt;&gt;MONTH(I39),"",I39+1))</f>
        <v>46181</v>
      </c>
      <c r="K39" s="15">
        <f t="shared" ref="K39:K43" si="70">IF(J39="","",IF(MONTH(J39+1)&lt;&gt;MONTH(J39),"",J39+1))</f>
        <v>46182</v>
      </c>
      <c r="L39" s="15">
        <f>IF(K39="","",IF(MONTH(K39+1)&lt;&gt;MONTH(K39),"",K39+1))</f>
        <v>46183</v>
      </c>
      <c r="M39" s="15">
        <v>11</v>
      </c>
      <c r="N39" s="15">
        <f t="shared" ref="N39:N43" si="71">IF(M39="","",IF(MONTH(M39+1)&lt;&gt;MONTH(M39),"",M39+1))</f>
        <v>12</v>
      </c>
      <c r="O39" s="16">
        <f t="shared" ref="O39:O43" si="72">IF(N39="","",IF(MONTH(N39+1)&lt;&gt;MONTH(N39),"",N39+1))</f>
        <v>13</v>
      </c>
      <c r="P39" s="1"/>
      <c r="Q39" s="14">
        <f>IF(W38="","",IF(MONTH(W38+1)&lt;&gt;MONTH(W38),"",W38+1))</f>
        <v>46208</v>
      </c>
      <c r="R39" s="15">
        <f>IF(Q39="","",IF(MONTH(Q39+1)&lt;&gt;MONTH(Q39),"",Q39+1))</f>
        <v>46209</v>
      </c>
      <c r="S39" s="15">
        <f t="shared" ref="S39:S43" si="73">IF(R39="","",IF(MONTH(R39+1)&lt;&gt;MONTH(R39),"",R39+1))</f>
        <v>46210</v>
      </c>
      <c r="T39" s="15">
        <f>IF(S39="","",IF(MONTH(S39+1)&lt;&gt;MONTH(S39),"",S39+1))</f>
        <v>46211</v>
      </c>
      <c r="U39" s="15">
        <f t="shared" ref="U39:U43" si="74">IF(T39="","",IF(MONTH(T39+1)&lt;&gt;MONTH(T39),"",T39+1))</f>
        <v>46212</v>
      </c>
      <c r="V39" s="15">
        <f t="shared" ref="V39:V43" si="75">IF(U39="","",IF(MONTH(U39+1)&lt;&gt;MONTH(U39),"",U39+1))</f>
        <v>46213</v>
      </c>
      <c r="W39" s="16">
        <f t="shared" ref="W39:W43" si="76">IF(V39="","",IF(MONTH(V39+1)&lt;&gt;MONTH(V39),"",V39+1))</f>
        <v>46214</v>
      </c>
      <c r="Y39" s="14">
        <f>IF(AE38="","",IF(MONTH(AE38+1)&lt;&gt;MONTH(AE38),"",AE38+1))</f>
        <v>46236</v>
      </c>
      <c r="Z39" s="15">
        <f>IF(Y39="","",IF(MONTH(Y39+1)&lt;&gt;MONTH(Y39),"",Y39+1))</f>
        <v>46237</v>
      </c>
      <c r="AA39" s="15">
        <f t="shared" ref="AA39:AA43" si="77">IF(Z39="","",IF(MONTH(Z39+1)&lt;&gt;MONTH(Z39),"",Z39+1))</f>
        <v>46238</v>
      </c>
      <c r="AB39" s="15">
        <f>IF(AA39="","",IF(MONTH(AA39+1)&lt;&gt;MONTH(AA39),"",AA39+1))</f>
        <v>46239</v>
      </c>
      <c r="AC39" s="15">
        <f t="shared" ref="AC39:AC43" si="78">IF(AB39="","",IF(MONTH(AB39+1)&lt;&gt;MONTH(AB39),"",AB39+1))</f>
        <v>46240</v>
      </c>
      <c r="AD39" s="15">
        <f t="shared" ref="AD39:AD43" si="79">IF(AC39="","",IF(MONTH(AC39+1)&lt;&gt;MONTH(AC39),"",AC39+1))</f>
        <v>46241</v>
      </c>
      <c r="AE39" s="16">
        <f t="shared" ref="AE39:AE43" si="80">IF(AD39="","",IF(MONTH(AD39+1)&lt;&gt;MONTH(AD39),"",AD39+1))</f>
        <v>46242</v>
      </c>
      <c r="AG39" s="4"/>
      <c r="AH39" s="30"/>
      <c r="AI39" s="31"/>
      <c r="AJ39" s="5"/>
    </row>
    <row r="40" spans="1:36" x14ac:dyDescent="0.25">
      <c r="A40" s="14">
        <f t="shared" ref="A40:A43" si="81">IF(G39="","",IF(MONTH(G39+1)&lt;&gt;MONTH(G39),"",G39+1))</f>
        <v>46152</v>
      </c>
      <c r="B40" s="15">
        <f t="shared" ref="B40:B43" si="82">IF(A40="","",IF(MONTH(A40+1)&lt;&gt;MONTH(A40),"",A40+1))</f>
        <v>46153</v>
      </c>
      <c r="C40" s="15">
        <f t="shared" si="66"/>
        <v>46154</v>
      </c>
      <c r="D40" s="15">
        <f t="shared" ref="D40:D43" si="83">IF(C40="","",IF(MONTH(C40+1)&lt;&gt;MONTH(C40),"",C40+1))</f>
        <v>46155</v>
      </c>
      <c r="E40" s="15">
        <f t="shared" si="67"/>
        <v>46156</v>
      </c>
      <c r="F40" s="15">
        <f t="shared" si="68"/>
        <v>46157</v>
      </c>
      <c r="G40" s="16">
        <f t="shared" si="69"/>
        <v>46158</v>
      </c>
      <c r="H40" s="1"/>
      <c r="I40" s="14">
        <f t="shared" ref="I40:I43" si="84">IF(O39="","",IF(MONTH(O39+1)&lt;&gt;MONTH(O39),"",O39+1))</f>
        <v>14</v>
      </c>
      <c r="J40" s="15">
        <f t="shared" ref="J40:J43" si="85">IF(I40="","",IF(MONTH(I40+1)&lt;&gt;MONTH(I40),"",I40+1))</f>
        <v>15</v>
      </c>
      <c r="K40" s="15">
        <f t="shared" si="70"/>
        <v>16</v>
      </c>
      <c r="L40" s="15">
        <f t="shared" ref="L40:L43" si="86">IF(K40="","",IF(MONTH(K40+1)&lt;&gt;MONTH(K40),"",K40+1))</f>
        <v>17</v>
      </c>
      <c r="M40" s="15">
        <f t="shared" ref="M40:M43" si="87">IF(L40="","",IF(MONTH(L40+1)&lt;&gt;MONTH(L40),"",L40+1))</f>
        <v>18</v>
      </c>
      <c r="N40" s="33">
        <f t="shared" si="71"/>
        <v>19</v>
      </c>
      <c r="O40" s="16">
        <f t="shared" si="72"/>
        <v>20</v>
      </c>
      <c r="P40" s="1"/>
      <c r="Q40" s="14">
        <f t="shared" ref="Q40:Q43" si="88">IF(W39="","",IF(MONTH(W39+1)&lt;&gt;MONTH(W39),"",W39+1))</f>
        <v>46215</v>
      </c>
      <c r="R40" s="15">
        <f t="shared" ref="R40:R43" si="89">IF(Q40="","",IF(MONTH(Q40+1)&lt;&gt;MONTH(Q40),"",Q40+1))</f>
        <v>46216</v>
      </c>
      <c r="S40" s="15">
        <f t="shared" si="73"/>
        <v>46217</v>
      </c>
      <c r="T40" s="15">
        <f t="shared" ref="T40:T43" si="90">IF(S40="","",IF(MONTH(S40+1)&lt;&gt;MONTH(S40),"",S40+1))</f>
        <v>46218</v>
      </c>
      <c r="U40" s="15">
        <f t="shared" si="74"/>
        <v>46219</v>
      </c>
      <c r="V40" s="15">
        <f t="shared" si="75"/>
        <v>46220</v>
      </c>
      <c r="W40" s="16">
        <f t="shared" si="76"/>
        <v>46221</v>
      </c>
      <c r="Y40" s="14">
        <f t="shared" ref="Y40:Y43" si="91">IF(AE39="","",IF(MONTH(AE39+1)&lt;&gt;MONTH(AE39),"",AE39+1))</f>
        <v>46243</v>
      </c>
      <c r="Z40" s="15">
        <f t="shared" ref="Z40:Z43" si="92">IF(Y40="","",IF(MONTH(Y40+1)&lt;&gt;MONTH(Y40),"",Y40+1))</f>
        <v>46244</v>
      </c>
      <c r="AA40" s="15">
        <f t="shared" si="77"/>
        <v>46245</v>
      </c>
      <c r="AB40" s="15">
        <f t="shared" ref="AB40:AB43" si="93">IF(AA40="","",IF(MONTH(AA40+1)&lt;&gt;MONTH(AA40),"",AA40+1))</f>
        <v>46246</v>
      </c>
      <c r="AC40" s="15">
        <f t="shared" si="78"/>
        <v>46247</v>
      </c>
      <c r="AD40" s="15">
        <f t="shared" si="79"/>
        <v>46248</v>
      </c>
      <c r="AE40" s="16">
        <f t="shared" si="80"/>
        <v>46249</v>
      </c>
      <c r="AG40" s="4"/>
      <c r="AH40" s="30"/>
      <c r="AI40" s="31"/>
      <c r="AJ40" s="5"/>
    </row>
    <row r="41" spans="1:36" x14ac:dyDescent="0.25">
      <c r="A41" s="14">
        <f t="shared" si="81"/>
        <v>46159</v>
      </c>
      <c r="B41" s="32">
        <f t="shared" si="82"/>
        <v>46160</v>
      </c>
      <c r="C41" s="15">
        <f t="shared" si="66"/>
        <v>46161</v>
      </c>
      <c r="D41" s="15">
        <f t="shared" si="83"/>
        <v>46162</v>
      </c>
      <c r="E41" s="15">
        <f t="shared" si="67"/>
        <v>46163</v>
      </c>
      <c r="F41" s="15">
        <f t="shared" si="68"/>
        <v>46164</v>
      </c>
      <c r="G41" s="16">
        <f t="shared" si="69"/>
        <v>46165</v>
      </c>
      <c r="H41" s="1"/>
      <c r="I41" s="14">
        <f t="shared" si="84"/>
        <v>21</v>
      </c>
      <c r="J41" s="15">
        <f t="shared" si="85"/>
        <v>22</v>
      </c>
      <c r="K41" s="15">
        <f t="shared" si="70"/>
        <v>23</v>
      </c>
      <c r="L41" s="15">
        <f t="shared" si="86"/>
        <v>24</v>
      </c>
      <c r="M41" s="15">
        <f t="shared" si="87"/>
        <v>25</v>
      </c>
      <c r="N41" s="15">
        <f t="shared" si="71"/>
        <v>26</v>
      </c>
      <c r="O41" s="16">
        <f t="shared" si="72"/>
        <v>27</v>
      </c>
      <c r="P41" s="1"/>
      <c r="Q41" s="14">
        <f t="shared" si="88"/>
        <v>46222</v>
      </c>
      <c r="R41" s="15">
        <f t="shared" si="89"/>
        <v>46223</v>
      </c>
      <c r="S41" s="15">
        <f t="shared" si="73"/>
        <v>46224</v>
      </c>
      <c r="T41" s="15">
        <f t="shared" si="90"/>
        <v>46225</v>
      </c>
      <c r="U41" s="15">
        <f t="shared" si="74"/>
        <v>46226</v>
      </c>
      <c r="V41" s="15">
        <f t="shared" si="75"/>
        <v>46227</v>
      </c>
      <c r="W41" s="16">
        <f t="shared" si="76"/>
        <v>46228</v>
      </c>
      <c r="Y41" s="14">
        <f t="shared" si="91"/>
        <v>46250</v>
      </c>
      <c r="Z41" s="15">
        <f t="shared" si="92"/>
        <v>46251</v>
      </c>
      <c r="AA41" s="15">
        <f t="shared" si="77"/>
        <v>46252</v>
      </c>
      <c r="AB41" s="15">
        <f t="shared" si="93"/>
        <v>46253</v>
      </c>
      <c r="AC41" s="15">
        <f t="shared" si="78"/>
        <v>46254</v>
      </c>
      <c r="AD41" s="15">
        <f t="shared" si="79"/>
        <v>46255</v>
      </c>
      <c r="AE41" s="16">
        <f t="shared" si="80"/>
        <v>46256</v>
      </c>
      <c r="AG41" s="4"/>
      <c r="AH41" s="30"/>
      <c r="AI41" s="31"/>
      <c r="AJ41" s="5"/>
    </row>
    <row r="42" spans="1:36" x14ac:dyDescent="0.25">
      <c r="A42" s="14">
        <f t="shared" si="81"/>
        <v>46166</v>
      </c>
      <c r="B42" s="33">
        <f t="shared" si="82"/>
        <v>46167</v>
      </c>
      <c r="C42" s="15">
        <f t="shared" si="66"/>
        <v>46168</v>
      </c>
      <c r="D42" s="15">
        <f t="shared" si="83"/>
        <v>46169</v>
      </c>
      <c r="E42" s="15">
        <f t="shared" si="67"/>
        <v>46170</v>
      </c>
      <c r="F42" s="32">
        <f t="shared" si="68"/>
        <v>46171</v>
      </c>
      <c r="G42" s="16">
        <f t="shared" si="69"/>
        <v>46172</v>
      </c>
      <c r="H42" s="1"/>
      <c r="I42" s="14">
        <f t="shared" si="84"/>
        <v>28</v>
      </c>
      <c r="J42" s="15">
        <f t="shared" si="85"/>
        <v>29</v>
      </c>
      <c r="K42" s="15">
        <f t="shared" si="70"/>
        <v>30</v>
      </c>
      <c r="L42" s="15">
        <f t="shared" si="86"/>
        <v>31</v>
      </c>
      <c r="M42" s="15" t="str">
        <f t="shared" si="87"/>
        <v/>
      </c>
      <c r="N42" s="15" t="str">
        <f t="shared" si="71"/>
        <v/>
      </c>
      <c r="O42" s="16" t="str">
        <f t="shared" si="72"/>
        <v/>
      </c>
      <c r="P42" s="1"/>
      <c r="Q42" s="14">
        <f t="shared" si="88"/>
        <v>46229</v>
      </c>
      <c r="R42" s="15">
        <f t="shared" si="89"/>
        <v>46230</v>
      </c>
      <c r="S42" s="15">
        <f t="shared" si="73"/>
        <v>46231</v>
      </c>
      <c r="T42" s="15">
        <f t="shared" si="90"/>
        <v>46232</v>
      </c>
      <c r="U42" s="15">
        <f t="shared" si="74"/>
        <v>46233</v>
      </c>
      <c r="V42" s="15">
        <f t="shared" si="75"/>
        <v>46234</v>
      </c>
      <c r="W42" s="16" t="str">
        <f t="shared" si="76"/>
        <v/>
      </c>
      <c r="Y42" s="14">
        <f t="shared" si="91"/>
        <v>46257</v>
      </c>
      <c r="Z42" s="15">
        <f t="shared" si="92"/>
        <v>46258</v>
      </c>
      <c r="AA42" s="15">
        <f t="shared" si="77"/>
        <v>46259</v>
      </c>
      <c r="AB42" s="15">
        <f t="shared" si="93"/>
        <v>46260</v>
      </c>
      <c r="AC42" s="15">
        <f t="shared" si="78"/>
        <v>46261</v>
      </c>
      <c r="AD42" s="15">
        <f t="shared" si="79"/>
        <v>46262</v>
      </c>
      <c r="AE42" s="16">
        <f t="shared" si="80"/>
        <v>46263</v>
      </c>
      <c r="AG42" s="4"/>
      <c r="AH42" s="66"/>
      <c r="AI42" s="66"/>
      <c r="AJ42" s="5"/>
    </row>
    <row r="43" spans="1:36" x14ac:dyDescent="0.25">
      <c r="A43" s="17">
        <f t="shared" si="81"/>
        <v>46173</v>
      </c>
      <c r="B43" s="18" t="str">
        <f t="shared" si="82"/>
        <v/>
      </c>
      <c r="C43" s="18" t="str">
        <f t="shared" si="66"/>
        <v/>
      </c>
      <c r="D43" s="18" t="str">
        <f t="shared" si="83"/>
        <v/>
      </c>
      <c r="E43" s="18" t="str">
        <f t="shared" si="67"/>
        <v/>
      </c>
      <c r="F43" s="18" t="str">
        <f t="shared" si="68"/>
        <v/>
      </c>
      <c r="G43" s="19" t="str">
        <f t="shared" si="69"/>
        <v/>
      </c>
      <c r="H43" s="1"/>
      <c r="I43" s="17" t="str">
        <f t="shared" si="84"/>
        <v/>
      </c>
      <c r="J43" s="18" t="str">
        <f t="shared" si="85"/>
        <v/>
      </c>
      <c r="K43" s="18" t="str">
        <f t="shared" si="70"/>
        <v/>
      </c>
      <c r="L43" s="18" t="str">
        <f t="shared" si="86"/>
        <v/>
      </c>
      <c r="M43" s="18" t="str">
        <f t="shared" si="87"/>
        <v/>
      </c>
      <c r="N43" s="18" t="str">
        <f t="shared" si="71"/>
        <v/>
      </c>
      <c r="O43" s="19" t="str">
        <f t="shared" si="72"/>
        <v/>
      </c>
      <c r="P43" s="1"/>
      <c r="Q43" s="17" t="str">
        <f t="shared" si="88"/>
        <v/>
      </c>
      <c r="R43" s="18" t="str">
        <f t="shared" si="89"/>
        <v/>
      </c>
      <c r="S43" s="18" t="str">
        <f t="shared" si="73"/>
        <v/>
      </c>
      <c r="T43" s="18" t="str">
        <f t="shared" si="90"/>
        <v/>
      </c>
      <c r="U43" s="18" t="str">
        <f t="shared" si="74"/>
        <v/>
      </c>
      <c r="V43" s="18" t="str">
        <f t="shared" si="75"/>
        <v/>
      </c>
      <c r="W43" s="19" t="str">
        <f t="shared" si="76"/>
        <v/>
      </c>
      <c r="Y43" s="17">
        <f t="shared" si="91"/>
        <v>46264</v>
      </c>
      <c r="Z43" s="18">
        <f t="shared" si="92"/>
        <v>46265</v>
      </c>
      <c r="AA43" s="18" t="str">
        <f t="shared" si="77"/>
        <v/>
      </c>
      <c r="AB43" s="18" t="str">
        <f t="shared" si="93"/>
        <v/>
      </c>
      <c r="AC43" s="18" t="str">
        <f t="shared" si="78"/>
        <v/>
      </c>
      <c r="AD43" s="18" t="str">
        <f t="shared" si="79"/>
        <v/>
      </c>
      <c r="AE43" s="19" t="str">
        <f t="shared" si="80"/>
        <v/>
      </c>
      <c r="AG43" s="49" t="s">
        <v>7</v>
      </c>
      <c r="AH43" s="50"/>
      <c r="AI43" s="50"/>
      <c r="AJ43" s="51"/>
    </row>
    <row r="45" spans="1:36" x14ac:dyDescent="0.25">
      <c r="C45" s="37"/>
      <c r="D45" s="37"/>
      <c r="E45" s="37"/>
      <c r="F45" t="s">
        <v>19</v>
      </c>
    </row>
    <row r="46" spans="1:36" x14ac:dyDescent="0.25">
      <c r="C46" s="38"/>
      <c r="D46" s="38"/>
      <c r="E46" s="38"/>
      <c r="F46" t="s">
        <v>20</v>
      </c>
    </row>
    <row r="47" spans="1:36" x14ac:dyDescent="0.25">
      <c r="C47" s="39"/>
      <c r="D47" s="39"/>
      <c r="E47" s="39"/>
      <c r="F47" t="s">
        <v>21</v>
      </c>
    </row>
    <row r="48" spans="1:36" x14ac:dyDescent="0.25">
      <c r="C48" s="41"/>
      <c r="D48" s="41"/>
      <c r="E48" s="41"/>
      <c r="F48" t="s">
        <v>23</v>
      </c>
    </row>
  </sheetData>
  <mergeCells count="26">
    <mergeCell ref="AH42:AI42"/>
    <mergeCell ref="A36:G36"/>
    <mergeCell ref="I36:O36"/>
    <mergeCell ref="Q36:W36"/>
    <mergeCell ref="Y36:AE36"/>
    <mergeCell ref="A27:G27"/>
    <mergeCell ref="I27:O27"/>
    <mergeCell ref="Q27:W27"/>
    <mergeCell ref="Y27:AE27"/>
    <mergeCell ref="I7:W7"/>
    <mergeCell ref="AG43:AJ43"/>
    <mergeCell ref="AI2:AJ2"/>
    <mergeCell ref="A4:C4"/>
    <mergeCell ref="E4:G4"/>
    <mergeCell ref="I4:K4"/>
    <mergeCell ref="E3:G3"/>
    <mergeCell ref="A3:C3"/>
    <mergeCell ref="A6:AE6"/>
    <mergeCell ref="Y18:AE18"/>
    <mergeCell ref="A8:G8"/>
    <mergeCell ref="Y8:AE8"/>
    <mergeCell ref="A18:G18"/>
    <mergeCell ref="I8:W9"/>
    <mergeCell ref="I18:O18"/>
    <mergeCell ref="Q18:W18"/>
    <mergeCell ref="AG7:AJ7"/>
  </mergeCells>
  <phoneticPr fontId="0" type="noConversion"/>
  <conditionalFormatting sqref="A10:G16 Y10:AE16 A20:G25 I20:O25 Q20:W25 Y20:AE25 A29:G34 I29:O34 Q29:W34 Y29:AE34 A38:G43 I38:O43 Q38:W43 Y38:AE43">
    <cfRule type="expression" dxfId="1" priority="1" stopIfTrue="1">
      <formula>AND(A10&lt;&gt;"",NOT(ISERROR(MATCH(A10,$AH$9:$AH$41,0))))</formula>
    </cfRule>
    <cfRule type="cellIs" dxfId="0" priority="2" stopIfTrue="1" operator="equal">
      <formula>""</formula>
    </cfRule>
  </conditionalFormatting>
  <hyperlinks>
    <hyperlink ref="A2" r:id="rId1" xr:uid="{00000000-0004-0000-0000-000000000000}"/>
  </hyperlinks>
  <printOptions horizontalCentered="1"/>
  <pageMargins left="0.5" right="0.5" top="0.5" bottom="0.5" header="0.5" footer="0.5"/>
  <pageSetup scale="99"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AcademicYear</vt:lpstr>
      <vt:lpstr>month</vt:lpstr>
      <vt:lpstr>AcademicYear!Print_Area</vt:lpstr>
      <vt:lpstr>startday</vt:lpstr>
      <vt:lpstr>year</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Academic Year Calendar</dc:title>
  <dc:creator>Vertex42.com</dc:creator>
  <dc:description>(c) 2007-2018 Vertex42 LLC. All rights reserved.</dc:description>
  <cp:lastModifiedBy>Janet Fernandez</cp:lastModifiedBy>
  <cp:lastPrinted>2025-09-23T16:23:55Z</cp:lastPrinted>
  <dcterms:created xsi:type="dcterms:W3CDTF">2004-08-16T18:44:14Z</dcterms:created>
  <dcterms:modified xsi:type="dcterms:W3CDTF">2026-05-04T20:51:32Z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2007-2018 Vertex42 LLC</vt:lpwstr>
  </property>
  <property fmtid="{D5CDD505-2E9C-101B-9397-08002B2CF9AE}" pid="3" name="Version">
    <vt:lpwstr>1.2.1</vt:lpwstr>
  </property>
  <property fmtid="{D5CDD505-2E9C-101B-9397-08002B2CF9AE}" pid="4" name="Source">
    <vt:lpwstr>https://www.vertex42.com/calendars/academic-calendar.html</vt:lpwstr>
  </property>
</Properties>
</file>